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棚卸表"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Titles" localSheetId="0">'棚卸表'!$10:$10</definedName>
    <definedName name="_xlnm.Print_Area" localSheetId="0">'棚卸表'!$A$1:$I$91</definedName>
    <definedName name="_xlnm.Print_Titles" localSheetId="1">'記入例'!$10:$10</definedName>
    <definedName name="_xlnm.Print_Area" localSheetId="1">'記入例'!$A$1:$I$91</definedName>
    <definedName name="_xlnm.Print_Area" localSheetId="2">'使い方'!$A$1:$B$49</definedName>
  </definedNames>
  <calcPr calcId="124519" fullCalcOnLoad="1"/>
</workbook>
</file>

<file path=xl/styles.xml><?xml version="1.0" encoding="utf-8"?>
<styleSheet xmlns="http://schemas.openxmlformats.org/spreadsheetml/2006/main">
  <numFmts count="3">
    <numFmt numFmtId="164" formatCode="yyyy/m/d"/>
    <numFmt numFmtId="165" formatCode="#,##0.##"/>
    <numFmt numFmtId="166" formatCode="yyyy-mm-dd"/>
  </numFmts>
  <fonts count="14">
    <font>
      <name val="Calibri"/>
      <family val="2"/>
      <color theme="1"/>
      <sz val="11"/>
      <scheme val="minor"/>
    </font>
    <font>
      <name val="游ゴシック"/>
      <b val="1"/>
      <color rgb="001F4E79"/>
      <sz val="18"/>
    </font>
    <font>
      <name val="游ゴシック"/>
      <color rgb="00808080"/>
      <sz val="9"/>
    </font>
    <font>
      <name val="游ゴシック"/>
      <b val="1"/>
      <color rgb="00FFFFFF"/>
      <sz val="11"/>
    </font>
    <font>
      <name val="游ゴシック"/>
      <sz val="10"/>
    </font>
    <font>
      <name val="游ゴシック"/>
      <b val="1"/>
      <color rgb="000000FF"/>
      <sz val="11"/>
    </font>
    <font>
      <name val="游ゴシック"/>
      <b val="1"/>
      <color rgb="00FFFFFF"/>
      <sz val="10"/>
    </font>
    <font>
      <name val="游ゴシック"/>
      <b val="1"/>
      <color rgb="00C00000"/>
      <sz val="10"/>
    </font>
    <font>
      <name val="游ゴシック"/>
      <color rgb="000000FF"/>
      <sz val="10"/>
    </font>
    <font>
      <name val="游ゴシック"/>
      <color rgb="00C00000"/>
      <sz val="10"/>
    </font>
    <font>
      <name val="游ゴシック"/>
      <b val="1"/>
      <sz val="11"/>
    </font>
    <font>
      <name val="游ゴシック"/>
      <b val="1"/>
      <sz val="12"/>
    </font>
    <font>
      <name val="游ゴシック"/>
      <b val="1"/>
      <sz val="10"/>
    </font>
    <font>
      <name val="游ゴシック"/>
      <b val="1"/>
      <color rgb="001F4E79"/>
      <sz val="14"/>
    </font>
  </fonts>
  <fills count="8">
    <fill>
      <patternFill/>
    </fill>
    <fill>
      <patternFill patternType="gray125"/>
    </fill>
    <fill>
      <patternFill patternType="solid">
        <fgColor rgb="001F4E79"/>
      </patternFill>
    </fill>
    <fill>
      <patternFill patternType="solid">
        <fgColor rgb="00F2F2F2"/>
      </patternFill>
    </fill>
    <fill>
      <patternFill patternType="solid">
        <fgColor rgb="00DDEBF7"/>
      </patternFill>
    </fill>
    <fill>
      <patternFill patternType="solid">
        <fgColor rgb="002E75B6"/>
      </patternFill>
    </fill>
    <fill>
      <patternFill patternType="solid">
        <fgColor rgb="00FCE4D6"/>
      </patternFill>
    </fill>
    <fill>
      <patternFill patternType="solid">
        <fgColor rgb="00FFF2C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0" applyAlignment="1" pivotButton="0" quotePrefix="0" xfId="0">
      <alignment horizontal="left" vertical="center" indent="1"/>
    </xf>
    <xf numFmtId="0" fontId="4" fillId="3" borderId="1" applyAlignment="1" pivotButton="0" quotePrefix="0" xfId="0">
      <alignment horizontal="left" vertical="center" indent="1"/>
    </xf>
    <xf numFmtId="0" fontId="0" fillId="0" borderId="4" pivotButton="0" quotePrefix="0" xfId="0"/>
    <xf numFmtId="0" fontId="5" fillId="4" borderId="1" applyAlignment="1" applyProtection="1" pivotButton="0" quotePrefix="0" xfId="0">
      <alignment horizontal="left" vertical="center" indent="1"/>
      <protection locked="0" hidden="0"/>
    </xf>
    <xf numFmtId="0" fontId="0" fillId="0" borderId="4" applyProtection="1" pivotButton="0" quotePrefix="0" xfId="0">
      <protection locked="0" hidden="0"/>
    </xf>
    <xf numFmtId="164" fontId="5" fillId="4" borderId="1" applyAlignment="1" applyProtection="1" pivotButton="0" quotePrefix="0" xfId="0">
      <alignment horizontal="right" vertical="center" indent="1"/>
      <protection locked="0" hidden="0"/>
    </xf>
    <xf numFmtId="0" fontId="0" fillId="0" borderId="1" pivotButton="0" quotePrefix="0" xfId="0"/>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0" fontId="7" fillId="0" borderId="0" pivotButton="0" quotePrefix="0" xfId="0"/>
    <xf numFmtId="0" fontId="2" fillId="0" borderId="1" applyAlignment="1" pivotButton="0" quotePrefix="0" xfId="0">
      <alignment horizontal="center" vertical="center"/>
    </xf>
    <xf numFmtId="0" fontId="8" fillId="4" borderId="1" applyAlignment="1" applyProtection="1" pivotButton="0" quotePrefix="0" xfId="0">
      <alignment horizontal="center" vertical="center"/>
      <protection locked="0" hidden="0"/>
    </xf>
    <xf numFmtId="0" fontId="8" fillId="4" borderId="1" applyAlignment="1" applyProtection="1" pivotButton="0" quotePrefix="0" xfId="0">
      <alignment horizontal="left" vertical="center" indent="1"/>
      <protection locked="0" hidden="0"/>
    </xf>
    <xf numFmtId="165" fontId="8" fillId="4" borderId="1" applyAlignment="1" applyProtection="1" pivotButton="0" quotePrefix="0" xfId="0">
      <alignment horizontal="right" vertical="center" indent="1"/>
      <protection locked="0" hidden="0"/>
    </xf>
    <xf numFmtId="3" fontId="4" fillId="3" borderId="1" applyAlignment="1" pivotButton="0" quotePrefix="0" xfId="0">
      <alignment horizontal="right" vertical="center" indent="1"/>
    </xf>
    <xf numFmtId="0" fontId="9" fillId="0" borderId="0" applyAlignment="1" pivotButton="0" quotePrefix="0" xfId="0">
      <alignment horizontal="left" vertical="center"/>
    </xf>
    <xf numFmtId="0" fontId="10" fillId="6" borderId="1" applyAlignment="1" pivotButton="0" quotePrefix="0" xfId="0">
      <alignment horizontal="right" vertical="center" indent="1"/>
    </xf>
    <xf numFmtId="0" fontId="0" fillId="0" borderId="5" pivotButton="0" quotePrefix="0" xfId="0"/>
    <xf numFmtId="3" fontId="11" fillId="6" borderId="1" applyAlignment="1" pivotButton="0" quotePrefix="0" xfId="0">
      <alignment horizontal="right" vertical="center" indent="1"/>
    </xf>
    <xf numFmtId="0" fontId="0" fillId="6" borderId="1" pivotButton="0" quotePrefix="0" xfId="0"/>
    <xf numFmtId="0" fontId="2" fillId="0" borderId="0" applyAlignment="1" pivotButton="0" quotePrefix="0" xfId="0">
      <alignment horizontal="left" vertical="top" wrapText="1" indent="1"/>
    </xf>
    <xf numFmtId="0" fontId="6" fillId="5" borderId="1" applyAlignment="1" pivotButton="0" quotePrefix="0" xfId="0">
      <alignment horizontal="center" vertical="center"/>
    </xf>
    <xf numFmtId="3" fontId="4" fillId="3" borderId="1" applyAlignment="1" pivotButton="0" quotePrefix="0" xfId="0">
      <alignment horizontal="center" vertical="center"/>
    </xf>
    <xf numFmtId="3" fontId="10" fillId="3" borderId="1" applyAlignment="1" pivotButton="0" quotePrefix="0" xfId="0">
      <alignment horizontal="right" vertical="center" indent="1"/>
    </xf>
    <xf numFmtId="0" fontId="10" fillId="6" borderId="1" applyAlignment="1" pivotButton="0" quotePrefix="0" xfId="0">
      <alignment horizontal="left" vertical="center" indent="1"/>
    </xf>
    <xf numFmtId="3" fontId="12" fillId="6" borderId="1" applyAlignment="1" pivotButton="0" quotePrefix="0" xfId="0">
      <alignment horizontal="center" vertical="center"/>
    </xf>
    <xf numFmtId="0" fontId="10" fillId="7" borderId="1" applyAlignment="1" pivotButton="0" quotePrefix="0" xfId="0">
      <alignment horizontal="center" vertical="center"/>
    </xf>
    <xf numFmtId="3" fontId="5" fillId="4" borderId="1" applyAlignment="1" applyProtection="1" pivotButton="0" quotePrefix="0" xfId="0">
      <alignment horizontal="right" vertical="center" indent="1"/>
      <protection locked="0" hidden="0"/>
    </xf>
    <xf numFmtId="0" fontId="13" fillId="0" borderId="0" applyAlignment="1" pivotButton="0" quotePrefix="0" xfId="0">
      <alignment horizontal="left" vertical="center" indent="1"/>
    </xf>
    <xf numFmtId="0" fontId="0" fillId="2" borderId="0" pivotButton="0" quotePrefix="0" xfId="0"/>
    <xf numFmtId="0" fontId="4" fillId="0" borderId="0" applyAlignment="1" pivotButton="0" quotePrefix="0" xfId="0">
      <alignment horizontal="left" vertical="top" wrapText="1"/>
    </xf>
    <xf numFmtId="0" fontId="2" fillId="0" borderId="0" pivotButton="0" quotePrefix="0" xfId="0"/>
    <xf numFmtId="0" fontId="2" fillId="0" borderId="0" applyAlignment="1" pivotButton="0" quotePrefix="0" xfId="0">
      <alignment horizontal="left" vertical="top" wrapText="1"/>
    </xf>
  </cellXfs>
  <cellStyles count="1">
    <cellStyle name="Normal" xfId="0" builtinId="0" hidden="0"/>
  </cellStyles>
  <dxfs count="2">
    <dxf>
      <font>
        <name val="游ゴシック"/>
        <b val="1"/>
        <color rgb="00C00000"/>
        <sz val="10"/>
      </font>
    </dxf>
    <dxf>
      <font>
        <name val="游ゴシック"/>
        <b val="1"/>
        <color rgb="00C00000"/>
        <sz val="1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A1:K91"/>
  <sheetViews>
    <sheetView showGridLines="0" workbookViewId="0">
      <pane ySplit="10" topLeftCell="A11" activePane="bottomLeft" state="frozen"/>
      <selection pane="bottomLeft" activeCell="A1" sqref="A1"/>
    </sheetView>
  </sheetViews>
  <sheetFormatPr baseColWidth="8" defaultRowHeight="15"/>
  <cols>
    <col width="5" customWidth="1" min="1" max="1"/>
    <col width="10" customWidth="1" min="2" max="2"/>
    <col width="34" customWidth="1" min="3" max="3"/>
    <col width="14" customWidth="1" min="4" max="4"/>
    <col width="6" customWidth="1" min="5" max="5"/>
    <col width="10" customWidth="1" min="6" max="6"/>
    <col width="12" customWidth="1" min="7" max="7"/>
    <col width="14" customWidth="1" min="8" max="8"/>
    <col width="20" customWidth="1" min="9" max="9"/>
    <col width="2" customWidth="1" min="10" max="10"/>
    <col width="46" customWidth="1" min="11" max="11"/>
  </cols>
  <sheetData>
    <row r="1" ht="30" customHeight="1">
      <c r="A1" s="1" t="inlineStr">
        <is>
          <t>期 末 棚 卸 表</t>
        </is>
      </c>
    </row>
    <row r="2" ht="16" customHeight="1">
      <c r="A2" s="2" t="inlineStr">
        <is>
          <t>実地棚卸で数えた数量と単価を入れると、期末棚卸高と売上原価が自動で出ます。</t>
        </is>
      </c>
    </row>
    <row r="3" ht="6" customHeight="1"/>
    <row r="4" ht="22" customHeight="1">
      <c r="A4" s="3" t="inlineStr">
        <is>
          <t>１．基本情報</t>
        </is>
      </c>
    </row>
    <row r="5" ht="20" customHeight="1">
      <c r="A5" s="4" t="inlineStr">
        <is>
          <t>事業者名</t>
        </is>
      </c>
      <c r="B5" s="5" t="n"/>
      <c r="C5" s="6" t="n"/>
      <c r="D5" s="7" t="n"/>
      <c r="E5" s="4" t="inlineStr">
        <is>
          <t>棚卸日</t>
        </is>
      </c>
      <c r="F5" s="5" t="n"/>
      <c r="G5" s="8" t="n"/>
      <c r="H5" s="7" t="n"/>
      <c r="I5" s="9" t="n"/>
    </row>
    <row r="6" ht="20" customHeight="1">
      <c r="A6" s="4" t="inlineStr">
        <is>
          <t>会計期間（自）</t>
        </is>
      </c>
      <c r="B6" s="5" t="n"/>
      <c r="C6" s="8" t="n"/>
      <c r="D6" s="7" t="n"/>
      <c r="E6" s="4" t="inlineStr">
        <is>
          <t>会計期間（至）</t>
        </is>
      </c>
      <c r="F6" s="5" t="n"/>
      <c r="G6" s="8" t="n"/>
      <c r="H6" s="7" t="n"/>
      <c r="I6" s="9" t="n"/>
    </row>
    <row r="7" ht="20" customHeight="1">
      <c r="A7" s="4" t="inlineStr">
        <is>
          <t>経理方式</t>
        </is>
      </c>
      <c r="B7" s="5" t="n"/>
      <c r="C7" s="6" t="n"/>
      <c r="D7" s="7" t="n"/>
      <c r="E7" s="4" t="inlineStr">
        <is>
          <t>評価方法</t>
        </is>
      </c>
      <c r="F7" s="5" t="n"/>
      <c r="G7" s="6" t="n"/>
      <c r="H7" s="7" t="n"/>
      <c r="I7" s="9" t="n"/>
    </row>
    <row r="8" ht="8" customHeight="1"/>
    <row r="9" ht="22" customHeight="1">
      <c r="A9" s="3" t="inlineStr">
        <is>
          <t>２．棚卸明細　（実地棚卸で数えた数量を入れてください。単価は引取運賃などの付随費用込みです）</t>
        </is>
      </c>
    </row>
    <row r="10" ht="30" customHeight="1">
      <c r="A10" s="10" t="inlineStr">
        <is>
          <t>No.</t>
        </is>
      </c>
      <c r="B10" s="10" t="inlineStr">
        <is>
          <t>区分</t>
        </is>
      </c>
      <c r="C10" s="11" t="inlineStr">
        <is>
          <t>品名・規格（種類・品質・型の別）</t>
        </is>
      </c>
      <c r="D10" s="10" t="inlineStr">
        <is>
          <t>保管場所</t>
        </is>
      </c>
      <c r="E10" s="10" t="inlineStr">
        <is>
          <t>単位</t>
        </is>
      </c>
      <c r="F10" s="10" t="inlineStr">
        <is>
          <t>実地数量</t>
        </is>
      </c>
      <c r="G10" s="10" t="inlineStr">
        <is>
          <t>単価（円）
付随費用込</t>
        </is>
      </c>
      <c r="H10" s="10" t="inlineStr">
        <is>
          <t>金額（円）</t>
        </is>
      </c>
      <c r="I10" s="10" t="inlineStr">
        <is>
          <t>備考</t>
        </is>
      </c>
      <c r="K10" s="12" t="inlineStr">
        <is>
          <t>入力チェック（この列は印刷されません）</t>
        </is>
      </c>
    </row>
    <row r="11" ht="18" customHeight="1">
      <c r="A11" s="13" t="n">
        <v>1</v>
      </c>
      <c r="B11" s="14" t="n"/>
      <c r="C11" s="15" t="n"/>
      <c r="D11" s="15" t="n"/>
      <c r="E11" s="14" t="n"/>
      <c r="F11" s="16" t="n"/>
      <c r="G11" s="16" t="n"/>
      <c r="H11" s="17">
        <f>IF(OR($F11="",$G11=""),"",ROUND($F11*$G11,0))</f>
        <v/>
      </c>
      <c r="I11" s="15" t="n"/>
      <c r="K11" s="18">
        <f>IF(AND($C11="",$B11="",$F11="",$G11=""),"",IF($C11="","品名・規格が未入力です",IF($B11="","区分が未選択です",IF($F11="","実地数量が未入力です",IF($G11="","単価が未入力です",IF($F11&lt;0,"実地数量がマイナスです",IF($G11&lt;0,"単価がマイナスです","")))))))</f>
        <v/>
      </c>
    </row>
    <row r="12" ht="18" customHeight="1">
      <c r="A12" s="13" t="n">
        <v>2</v>
      </c>
      <c r="B12" s="14" t="n"/>
      <c r="C12" s="15" t="n"/>
      <c r="D12" s="15" t="n"/>
      <c r="E12" s="14" t="n"/>
      <c r="F12" s="16" t="n"/>
      <c r="G12" s="16" t="n"/>
      <c r="H12" s="17">
        <f>IF(OR($F12="",$G12=""),"",ROUND($F12*$G12,0))</f>
        <v/>
      </c>
      <c r="I12" s="15" t="n"/>
      <c r="K12" s="18">
        <f>IF(AND($C12="",$B12="",$F12="",$G12=""),"",IF($C12="","品名・規格が未入力です",IF($B12="","区分が未選択です",IF($F12="","実地数量が未入力です",IF($G12="","単価が未入力です",IF($F12&lt;0,"実地数量がマイナスです",IF($G12&lt;0,"単価がマイナスです","")))))))</f>
        <v/>
      </c>
    </row>
    <row r="13" ht="18" customHeight="1">
      <c r="A13" s="13" t="n">
        <v>3</v>
      </c>
      <c r="B13" s="14" t="n"/>
      <c r="C13" s="15" t="n"/>
      <c r="D13" s="15" t="n"/>
      <c r="E13" s="14" t="n"/>
      <c r="F13" s="16" t="n"/>
      <c r="G13" s="16" t="n"/>
      <c r="H13" s="17">
        <f>IF(OR($F13="",$G13=""),"",ROUND($F13*$G13,0))</f>
        <v/>
      </c>
      <c r="I13" s="15" t="n"/>
      <c r="K13" s="18">
        <f>IF(AND($C13="",$B13="",$F13="",$G13=""),"",IF($C13="","品名・規格が未入力です",IF($B13="","区分が未選択です",IF($F13="","実地数量が未入力です",IF($G13="","単価が未入力です",IF($F13&lt;0,"実地数量がマイナスです",IF($G13&lt;0,"単価がマイナスです","")))))))</f>
        <v/>
      </c>
    </row>
    <row r="14" ht="18" customHeight="1">
      <c r="A14" s="13" t="n">
        <v>4</v>
      </c>
      <c r="B14" s="14" t="n"/>
      <c r="C14" s="15" t="n"/>
      <c r="D14" s="15" t="n"/>
      <c r="E14" s="14" t="n"/>
      <c r="F14" s="16" t="n"/>
      <c r="G14" s="16" t="n"/>
      <c r="H14" s="17">
        <f>IF(OR($F14="",$G14=""),"",ROUND($F14*$G14,0))</f>
        <v/>
      </c>
      <c r="I14" s="15" t="n"/>
      <c r="K14" s="18">
        <f>IF(AND($C14="",$B14="",$F14="",$G14=""),"",IF($C14="","品名・規格が未入力です",IF($B14="","区分が未選択です",IF($F14="","実地数量が未入力です",IF($G14="","単価が未入力です",IF($F14&lt;0,"実地数量がマイナスです",IF($G14&lt;0,"単価がマイナスです","")))))))</f>
        <v/>
      </c>
    </row>
    <row r="15" ht="18" customHeight="1">
      <c r="A15" s="13" t="n">
        <v>5</v>
      </c>
      <c r="B15" s="14" t="n"/>
      <c r="C15" s="15" t="n"/>
      <c r="D15" s="15" t="n"/>
      <c r="E15" s="14" t="n"/>
      <c r="F15" s="16" t="n"/>
      <c r="G15" s="16" t="n"/>
      <c r="H15" s="17">
        <f>IF(OR($F15="",$G15=""),"",ROUND($F15*$G15,0))</f>
        <v/>
      </c>
      <c r="I15" s="15" t="n"/>
      <c r="K15" s="18">
        <f>IF(AND($C15="",$B15="",$F15="",$G15=""),"",IF($C15="","品名・規格が未入力です",IF($B15="","区分が未選択です",IF($F15="","実地数量が未入力です",IF($G15="","単価が未入力です",IF($F15&lt;0,"実地数量がマイナスです",IF($G15&lt;0,"単価がマイナスです","")))))))</f>
        <v/>
      </c>
    </row>
    <row r="16" ht="18" customHeight="1">
      <c r="A16" s="13" t="n">
        <v>6</v>
      </c>
      <c r="B16" s="14" t="n"/>
      <c r="C16" s="15" t="n"/>
      <c r="D16" s="15" t="n"/>
      <c r="E16" s="14" t="n"/>
      <c r="F16" s="16" t="n"/>
      <c r="G16" s="16" t="n"/>
      <c r="H16" s="17">
        <f>IF(OR($F16="",$G16=""),"",ROUND($F16*$G16,0))</f>
        <v/>
      </c>
      <c r="I16" s="15" t="n"/>
      <c r="K16" s="18">
        <f>IF(AND($C16="",$B16="",$F16="",$G16=""),"",IF($C16="","品名・規格が未入力です",IF($B16="","区分が未選択です",IF($F16="","実地数量が未入力です",IF($G16="","単価が未入力です",IF($F16&lt;0,"実地数量がマイナスです",IF($G16&lt;0,"単価がマイナスです","")))))))</f>
        <v/>
      </c>
    </row>
    <row r="17" ht="18" customHeight="1">
      <c r="A17" s="13" t="n">
        <v>7</v>
      </c>
      <c r="B17" s="14" t="n"/>
      <c r="C17" s="15" t="n"/>
      <c r="D17" s="15" t="n"/>
      <c r="E17" s="14" t="n"/>
      <c r="F17" s="16" t="n"/>
      <c r="G17" s="16" t="n"/>
      <c r="H17" s="17">
        <f>IF(OR($F17="",$G17=""),"",ROUND($F17*$G17,0))</f>
        <v/>
      </c>
      <c r="I17" s="15" t="n"/>
      <c r="K17" s="18">
        <f>IF(AND($C17="",$B17="",$F17="",$G17=""),"",IF($C17="","品名・規格が未入力です",IF($B17="","区分が未選択です",IF($F17="","実地数量が未入力です",IF($G17="","単価が未入力です",IF($F17&lt;0,"実地数量がマイナスです",IF($G17&lt;0,"単価がマイナスです","")))))))</f>
        <v/>
      </c>
    </row>
    <row r="18" ht="18" customHeight="1">
      <c r="A18" s="13" t="n">
        <v>8</v>
      </c>
      <c r="B18" s="14" t="n"/>
      <c r="C18" s="15" t="n"/>
      <c r="D18" s="15" t="n"/>
      <c r="E18" s="14" t="n"/>
      <c r="F18" s="16" t="n"/>
      <c r="G18" s="16" t="n"/>
      <c r="H18" s="17">
        <f>IF(OR($F18="",$G18=""),"",ROUND($F18*$G18,0))</f>
        <v/>
      </c>
      <c r="I18" s="15" t="n"/>
      <c r="K18" s="18">
        <f>IF(AND($C18="",$B18="",$F18="",$G18=""),"",IF($C18="","品名・規格が未入力です",IF($B18="","区分が未選択です",IF($F18="","実地数量が未入力です",IF($G18="","単価が未入力です",IF($F18&lt;0,"実地数量がマイナスです",IF($G18&lt;0,"単価がマイナスです","")))))))</f>
        <v/>
      </c>
    </row>
    <row r="19" ht="18" customHeight="1">
      <c r="A19" s="13" t="n">
        <v>9</v>
      </c>
      <c r="B19" s="14" t="n"/>
      <c r="C19" s="15" t="n"/>
      <c r="D19" s="15" t="n"/>
      <c r="E19" s="14" t="n"/>
      <c r="F19" s="16" t="n"/>
      <c r="G19" s="16" t="n"/>
      <c r="H19" s="17">
        <f>IF(OR($F19="",$G19=""),"",ROUND($F19*$G19,0))</f>
        <v/>
      </c>
      <c r="I19" s="15" t="n"/>
      <c r="K19" s="18">
        <f>IF(AND($C19="",$B19="",$F19="",$G19=""),"",IF($C19="","品名・規格が未入力です",IF($B19="","区分が未選択です",IF($F19="","実地数量が未入力です",IF($G19="","単価が未入力です",IF($F19&lt;0,"実地数量がマイナスです",IF($G19&lt;0,"単価がマイナスです","")))))))</f>
        <v/>
      </c>
    </row>
    <row r="20" ht="18" customHeight="1">
      <c r="A20" s="13" t="n">
        <v>10</v>
      </c>
      <c r="B20" s="14" t="n"/>
      <c r="C20" s="15" t="n"/>
      <c r="D20" s="15" t="n"/>
      <c r="E20" s="14" t="n"/>
      <c r="F20" s="16" t="n"/>
      <c r="G20" s="16" t="n"/>
      <c r="H20" s="17">
        <f>IF(OR($F20="",$G20=""),"",ROUND($F20*$G20,0))</f>
        <v/>
      </c>
      <c r="I20" s="15" t="n"/>
      <c r="K20" s="18">
        <f>IF(AND($C20="",$B20="",$F20="",$G20=""),"",IF($C20="","品名・規格が未入力です",IF($B20="","区分が未選択です",IF($F20="","実地数量が未入力です",IF($G20="","単価が未入力です",IF($F20&lt;0,"実地数量がマイナスです",IF($G20&lt;0,"単価がマイナスです","")))))))</f>
        <v/>
      </c>
    </row>
    <row r="21" ht="18" customHeight="1">
      <c r="A21" s="13" t="n">
        <v>11</v>
      </c>
      <c r="B21" s="14" t="n"/>
      <c r="C21" s="15" t="n"/>
      <c r="D21" s="15" t="n"/>
      <c r="E21" s="14" t="n"/>
      <c r="F21" s="16" t="n"/>
      <c r="G21" s="16" t="n"/>
      <c r="H21" s="17">
        <f>IF(OR($F21="",$G21=""),"",ROUND($F21*$G21,0))</f>
        <v/>
      </c>
      <c r="I21" s="15" t="n"/>
      <c r="K21" s="18">
        <f>IF(AND($C21="",$B21="",$F21="",$G21=""),"",IF($C21="","品名・規格が未入力です",IF($B21="","区分が未選択です",IF($F21="","実地数量が未入力です",IF($G21="","単価が未入力です",IF($F21&lt;0,"実地数量がマイナスです",IF($G21&lt;0,"単価がマイナスです","")))))))</f>
        <v/>
      </c>
    </row>
    <row r="22" ht="18" customHeight="1">
      <c r="A22" s="13" t="n">
        <v>12</v>
      </c>
      <c r="B22" s="14" t="n"/>
      <c r="C22" s="15" t="n"/>
      <c r="D22" s="15" t="n"/>
      <c r="E22" s="14" t="n"/>
      <c r="F22" s="16" t="n"/>
      <c r="G22" s="16" t="n"/>
      <c r="H22" s="17">
        <f>IF(OR($F22="",$G22=""),"",ROUND($F22*$G22,0))</f>
        <v/>
      </c>
      <c r="I22" s="15" t="n"/>
      <c r="K22" s="18">
        <f>IF(AND($C22="",$B22="",$F22="",$G22=""),"",IF($C22="","品名・規格が未入力です",IF($B22="","区分が未選択です",IF($F22="","実地数量が未入力です",IF($G22="","単価が未入力です",IF($F22&lt;0,"実地数量がマイナスです",IF($G22&lt;0,"単価がマイナスです","")))))))</f>
        <v/>
      </c>
    </row>
    <row r="23" ht="18" customHeight="1">
      <c r="A23" s="13" t="n">
        <v>13</v>
      </c>
      <c r="B23" s="14" t="n"/>
      <c r="C23" s="15" t="n"/>
      <c r="D23" s="15" t="n"/>
      <c r="E23" s="14" t="n"/>
      <c r="F23" s="16" t="n"/>
      <c r="G23" s="16" t="n"/>
      <c r="H23" s="17">
        <f>IF(OR($F23="",$G23=""),"",ROUND($F23*$G23,0))</f>
        <v/>
      </c>
      <c r="I23" s="15" t="n"/>
      <c r="K23" s="18">
        <f>IF(AND($C23="",$B23="",$F23="",$G23=""),"",IF($C23="","品名・規格が未入力です",IF($B23="","区分が未選択です",IF($F23="","実地数量が未入力です",IF($G23="","単価が未入力です",IF($F23&lt;0,"実地数量がマイナスです",IF($G23&lt;0,"単価がマイナスです","")))))))</f>
        <v/>
      </c>
    </row>
    <row r="24" ht="18" customHeight="1">
      <c r="A24" s="13" t="n">
        <v>14</v>
      </c>
      <c r="B24" s="14" t="n"/>
      <c r="C24" s="15" t="n"/>
      <c r="D24" s="15" t="n"/>
      <c r="E24" s="14" t="n"/>
      <c r="F24" s="16" t="n"/>
      <c r="G24" s="16" t="n"/>
      <c r="H24" s="17">
        <f>IF(OR($F24="",$G24=""),"",ROUND($F24*$G24,0))</f>
        <v/>
      </c>
      <c r="I24" s="15" t="n"/>
      <c r="K24" s="18">
        <f>IF(AND($C24="",$B24="",$F24="",$G24=""),"",IF($C24="","品名・規格が未入力です",IF($B24="","区分が未選択です",IF($F24="","実地数量が未入力です",IF($G24="","単価が未入力です",IF($F24&lt;0,"実地数量がマイナスです",IF($G24&lt;0,"単価がマイナスです","")))))))</f>
        <v/>
      </c>
    </row>
    <row r="25" ht="18" customHeight="1">
      <c r="A25" s="13" t="n">
        <v>15</v>
      </c>
      <c r="B25" s="14" t="n"/>
      <c r="C25" s="15" t="n"/>
      <c r="D25" s="15" t="n"/>
      <c r="E25" s="14" t="n"/>
      <c r="F25" s="16" t="n"/>
      <c r="G25" s="16" t="n"/>
      <c r="H25" s="17">
        <f>IF(OR($F25="",$G25=""),"",ROUND($F25*$G25,0))</f>
        <v/>
      </c>
      <c r="I25" s="15" t="n"/>
      <c r="K25" s="18">
        <f>IF(AND($C25="",$B25="",$F25="",$G25=""),"",IF($C25="","品名・規格が未入力です",IF($B25="","区分が未選択です",IF($F25="","実地数量が未入力です",IF($G25="","単価が未入力です",IF($F25&lt;0,"実地数量がマイナスです",IF($G25&lt;0,"単価がマイナスです","")))))))</f>
        <v/>
      </c>
    </row>
    <row r="26" ht="18" customHeight="1">
      <c r="A26" s="13" t="n">
        <v>16</v>
      </c>
      <c r="B26" s="14" t="n"/>
      <c r="C26" s="15" t="n"/>
      <c r="D26" s="15" t="n"/>
      <c r="E26" s="14" t="n"/>
      <c r="F26" s="16" t="n"/>
      <c r="G26" s="16" t="n"/>
      <c r="H26" s="17">
        <f>IF(OR($F26="",$G26=""),"",ROUND($F26*$G26,0))</f>
        <v/>
      </c>
      <c r="I26" s="15" t="n"/>
      <c r="K26" s="18">
        <f>IF(AND($C26="",$B26="",$F26="",$G26=""),"",IF($C26="","品名・規格が未入力です",IF($B26="","区分が未選択です",IF($F26="","実地数量が未入力です",IF($G26="","単価が未入力です",IF($F26&lt;0,"実地数量がマイナスです",IF($G26&lt;0,"単価がマイナスです","")))))))</f>
        <v/>
      </c>
    </row>
    <row r="27" ht="18" customHeight="1">
      <c r="A27" s="13" t="n">
        <v>17</v>
      </c>
      <c r="B27" s="14" t="n"/>
      <c r="C27" s="15" t="n"/>
      <c r="D27" s="15" t="n"/>
      <c r="E27" s="14" t="n"/>
      <c r="F27" s="16" t="n"/>
      <c r="G27" s="16" t="n"/>
      <c r="H27" s="17">
        <f>IF(OR($F27="",$G27=""),"",ROUND($F27*$G27,0))</f>
        <v/>
      </c>
      <c r="I27" s="15" t="n"/>
      <c r="K27" s="18">
        <f>IF(AND($C27="",$B27="",$F27="",$G27=""),"",IF($C27="","品名・規格が未入力です",IF($B27="","区分が未選択です",IF($F27="","実地数量が未入力です",IF($G27="","単価が未入力です",IF($F27&lt;0,"実地数量がマイナスです",IF($G27&lt;0,"単価がマイナスです","")))))))</f>
        <v/>
      </c>
    </row>
    <row r="28" ht="18" customHeight="1">
      <c r="A28" s="13" t="n">
        <v>18</v>
      </c>
      <c r="B28" s="14" t="n"/>
      <c r="C28" s="15" t="n"/>
      <c r="D28" s="15" t="n"/>
      <c r="E28" s="14" t="n"/>
      <c r="F28" s="16" t="n"/>
      <c r="G28" s="16" t="n"/>
      <c r="H28" s="17">
        <f>IF(OR($F28="",$G28=""),"",ROUND($F28*$G28,0))</f>
        <v/>
      </c>
      <c r="I28" s="15" t="n"/>
      <c r="K28" s="18">
        <f>IF(AND($C28="",$B28="",$F28="",$G28=""),"",IF($C28="","品名・規格が未入力です",IF($B28="","区分が未選択です",IF($F28="","実地数量が未入力です",IF($G28="","単価が未入力です",IF($F28&lt;0,"実地数量がマイナスです",IF($G28&lt;0,"単価がマイナスです","")))))))</f>
        <v/>
      </c>
    </row>
    <row r="29" ht="18" customHeight="1">
      <c r="A29" s="13" t="n">
        <v>19</v>
      </c>
      <c r="B29" s="14" t="n"/>
      <c r="C29" s="15" t="n"/>
      <c r="D29" s="15" t="n"/>
      <c r="E29" s="14" t="n"/>
      <c r="F29" s="16" t="n"/>
      <c r="G29" s="16" t="n"/>
      <c r="H29" s="17">
        <f>IF(OR($F29="",$G29=""),"",ROUND($F29*$G29,0))</f>
        <v/>
      </c>
      <c r="I29" s="15" t="n"/>
      <c r="K29" s="18">
        <f>IF(AND($C29="",$B29="",$F29="",$G29=""),"",IF($C29="","品名・規格が未入力です",IF($B29="","区分が未選択です",IF($F29="","実地数量が未入力です",IF($G29="","単価が未入力です",IF($F29&lt;0,"実地数量がマイナスです",IF($G29&lt;0,"単価がマイナスです","")))))))</f>
        <v/>
      </c>
    </row>
    <row r="30" ht="18" customHeight="1">
      <c r="A30" s="13" t="n">
        <v>20</v>
      </c>
      <c r="B30" s="14" t="n"/>
      <c r="C30" s="15" t="n"/>
      <c r="D30" s="15" t="n"/>
      <c r="E30" s="14" t="n"/>
      <c r="F30" s="16" t="n"/>
      <c r="G30" s="16" t="n"/>
      <c r="H30" s="17">
        <f>IF(OR($F30="",$G30=""),"",ROUND($F30*$G30,0))</f>
        <v/>
      </c>
      <c r="I30" s="15" t="n"/>
      <c r="K30" s="18">
        <f>IF(AND($C30="",$B30="",$F30="",$G30=""),"",IF($C30="","品名・規格が未入力です",IF($B30="","区分が未選択です",IF($F30="","実地数量が未入力です",IF($G30="","単価が未入力です",IF($F30&lt;0,"実地数量がマイナスです",IF($G30&lt;0,"単価がマイナスです","")))))))</f>
        <v/>
      </c>
    </row>
    <row r="31" ht="18" customHeight="1">
      <c r="A31" s="13" t="n">
        <v>21</v>
      </c>
      <c r="B31" s="14" t="n"/>
      <c r="C31" s="15" t="n"/>
      <c r="D31" s="15" t="n"/>
      <c r="E31" s="14" t="n"/>
      <c r="F31" s="16" t="n"/>
      <c r="G31" s="16" t="n"/>
      <c r="H31" s="17">
        <f>IF(OR($F31="",$G31=""),"",ROUND($F31*$G31,0))</f>
        <v/>
      </c>
      <c r="I31" s="15" t="n"/>
      <c r="K31" s="18">
        <f>IF(AND($C31="",$B31="",$F31="",$G31=""),"",IF($C31="","品名・規格が未入力です",IF($B31="","区分が未選択です",IF($F31="","実地数量が未入力です",IF($G31="","単価が未入力です",IF($F31&lt;0,"実地数量がマイナスです",IF($G31&lt;0,"単価がマイナスです","")))))))</f>
        <v/>
      </c>
    </row>
    <row r="32" ht="18" customHeight="1">
      <c r="A32" s="13" t="n">
        <v>22</v>
      </c>
      <c r="B32" s="14" t="n"/>
      <c r="C32" s="15" t="n"/>
      <c r="D32" s="15" t="n"/>
      <c r="E32" s="14" t="n"/>
      <c r="F32" s="16" t="n"/>
      <c r="G32" s="16" t="n"/>
      <c r="H32" s="17">
        <f>IF(OR($F32="",$G32=""),"",ROUND($F32*$G32,0))</f>
        <v/>
      </c>
      <c r="I32" s="15" t="n"/>
      <c r="K32" s="18">
        <f>IF(AND($C32="",$B32="",$F32="",$G32=""),"",IF($C32="","品名・規格が未入力です",IF($B32="","区分が未選択です",IF($F32="","実地数量が未入力です",IF($G32="","単価が未入力です",IF($F32&lt;0,"実地数量がマイナスです",IF($G32&lt;0,"単価がマイナスです","")))))))</f>
        <v/>
      </c>
    </row>
    <row r="33" ht="18" customHeight="1">
      <c r="A33" s="13" t="n">
        <v>23</v>
      </c>
      <c r="B33" s="14" t="n"/>
      <c r="C33" s="15" t="n"/>
      <c r="D33" s="15" t="n"/>
      <c r="E33" s="14" t="n"/>
      <c r="F33" s="16" t="n"/>
      <c r="G33" s="16" t="n"/>
      <c r="H33" s="17">
        <f>IF(OR($F33="",$G33=""),"",ROUND($F33*$G33,0))</f>
        <v/>
      </c>
      <c r="I33" s="15" t="n"/>
      <c r="K33" s="18">
        <f>IF(AND($C33="",$B33="",$F33="",$G33=""),"",IF($C33="","品名・規格が未入力です",IF($B33="","区分が未選択です",IF($F33="","実地数量が未入力です",IF($G33="","単価が未入力です",IF($F33&lt;0,"実地数量がマイナスです",IF($G33&lt;0,"単価がマイナスです","")))))))</f>
        <v/>
      </c>
    </row>
    <row r="34" ht="18" customHeight="1">
      <c r="A34" s="13" t="n">
        <v>24</v>
      </c>
      <c r="B34" s="14" t="n"/>
      <c r="C34" s="15" t="n"/>
      <c r="D34" s="15" t="n"/>
      <c r="E34" s="14" t="n"/>
      <c r="F34" s="16" t="n"/>
      <c r="G34" s="16" t="n"/>
      <c r="H34" s="17">
        <f>IF(OR($F34="",$G34=""),"",ROUND($F34*$G34,0))</f>
        <v/>
      </c>
      <c r="I34" s="15" t="n"/>
      <c r="K34" s="18">
        <f>IF(AND($C34="",$B34="",$F34="",$G34=""),"",IF($C34="","品名・規格が未入力です",IF($B34="","区分が未選択です",IF($F34="","実地数量が未入力です",IF($G34="","単価が未入力です",IF($F34&lt;0,"実地数量がマイナスです",IF($G34&lt;0,"単価がマイナスです","")))))))</f>
        <v/>
      </c>
    </row>
    <row r="35" ht="18" customHeight="1">
      <c r="A35" s="13" t="n">
        <v>25</v>
      </c>
      <c r="B35" s="14" t="n"/>
      <c r="C35" s="15" t="n"/>
      <c r="D35" s="15" t="n"/>
      <c r="E35" s="14" t="n"/>
      <c r="F35" s="16" t="n"/>
      <c r="G35" s="16" t="n"/>
      <c r="H35" s="17">
        <f>IF(OR($F35="",$G35=""),"",ROUND($F35*$G35,0))</f>
        <v/>
      </c>
      <c r="I35" s="15" t="n"/>
      <c r="K35" s="18">
        <f>IF(AND($C35="",$B35="",$F35="",$G35=""),"",IF($C35="","品名・規格が未入力です",IF($B35="","区分が未選択です",IF($F35="","実地数量が未入力です",IF($G35="","単価が未入力です",IF($F35&lt;0,"実地数量がマイナスです",IF($G35&lt;0,"単価がマイナスです","")))))))</f>
        <v/>
      </c>
    </row>
    <row r="36" ht="18" customHeight="1">
      <c r="A36" s="13" t="n">
        <v>26</v>
      </c>
      <c r="B36" s="14" t="n"/>
      <c r="C36" s="15" t="n"/>
      <c r="D36" s="15" t="n"/>
      <c r="E36" s="14" t="n"/>
      <c r="F36" s="16" t="n"/>
      <c r="G36" s="16" t="n"/>
      <c r="H36" s="17">
        <f>IF(OR($F36="",$G36=""),"",ROUND($F36*$G36,0))</f>
        <v/>
      </c>
      <c r="I36" s="15" t="n"/>
      <c r="K36" s="18">
        <f>IF(AND($C36="",$B36="",$F36="",$G36=""),"",IF($C36="","品名・規格が未入力です",IF($B36="","区分が未選択です",IF($F36="","実地数量が未入力です",IF($G36="","単価が未入力です",IF($F36&lt;0,"実地数量がマイナスです",IF($G36&lt;0,"単価がマイナスです","")))))))</f>
        <v/>
      </c>
    </row>
    <row r="37" ht="18" customHeight="1">
      <c r="A37" s="13" t="n">
        <v>27</v>
      </c>
      <c r="B37" s="14" t="n"/>
      <c r="C37" s="15" t="n"/>
      <c r="D37" s="15" t="n"/>
      <c r="E37" s="14" t="n"/>
      <c r="F37" s="16" t="n"/>
      <c r="G37" s="16" t="n"/>
      <c r="H37" s="17">
        <f>IF(OR($F37="",$G37=""),"",ROUND($F37*$G37,0))</f>
        <v/>
      </c>
      <c r="I37" s="15" t="n"/>
      <c r="K37" s="18">
        <f>IF(AND($C37="",$B37="",$F37="",$G37=""),"",IF($C37="","品名・規格が未入力です",IF($B37="","区分が未選択です",IF($F37="","実地数量が未入力です",IF($G37="","単価が未入力です",IF($F37&lt;0,"実地数量がマイナスです",IF($G37&lt;0,"単価がマイナスです","")))))))</f>
        <v/>
      </c>
    </row>
    <row r="38" ht="18" customHeight="1">
      <c r="A38" s="13" t="n">
        <v>28</v>
      </c>
      <c r="B38" s="14" t="n"/>
      <c r="C38" s="15" t="n"/>
      <c r="D38" s="15" t="n"/>
      <c r="E38" s="14" t="n"/>
      <c r="F38" s="16" t="n"/>
      <c r="G38" s="16" t="n"/>
      <c r="H38" s="17">
        <f>IF(OR($F38="",$G38=""),"",ROUND($F38*$G38,0))</f>
        <v/>
      </c>
      <c r="I38" s="15" t="n"/>
      <c r="K38" s="18">
        <f>IF(AND($C38="",$B38="",$F38="",$G38=""),"",IF($C38="","品名・規格が未入力です",IF($B38="","区分が未選択です",IF($F38="","実地数量が未入力です",IF($G38="","単価が未入力です",IF($F38&lt;0,"実地数量がマイナスです",IF($G38&lt;0,"単価がマイナスです","")))))))</f>
        <v/>
      </c>
    </row>
    <row r="39" ht="18" customHeight="1">
      <c r="A39" s="13" t="n">
        <v>29</v>
      </c>
      <c r="B39" s="14" t="n"/>
      <c r="C39" s="15" t="n"/>
      <c r="D39" s="15" t="n"/>
      <c r="E39" s="14" t="n"/>
      <c r="F39" s="16" t="n"/>
      <c r="G39" s="16" t="n"/>
      <c r="H39" s="17">
        <f>IF(OR($F39="",$G39=""),"",ROUND($F39*$G39,0))</f>
        <v/>
      </c>
      <c r="I39" s="15" t="n"/>
      <c r="K39" s="18">
        <f>IF(AND($C39="",$B39="",$F39="",$G39=""),"",IF($C39="","品名・規格が未入力です",IF($B39="","区分が未選択です",IF($F39="","実地数量が未入力です",IF($G39="","単価が未入力です",IF($F39&lt;0,"実地数量がマイナスです",IF($G39&lt;0,"単価がマイナスです","")))))))</f>
        <v/>
      </c>
    </row>
    <row r="40" ht="18" customHeight="1">
      <c r="A40" s="13" t="n">
        <v>30</v>
      </c>
      <c r="B40" s="14" t="n"/>
      <c r="C40" s="15" t="n"/>
      <c r="D40" s="15" t="n"/>
      <c r="E40" s="14" t="n"/>
      <c r="F40" s="16" t="n"/>
      <c r="G40" s="16" t="n"/>
      <c r="H40" s="17">
        <f>IF(OR($F40="",$G40=""),"",ROUND($F40*$G40,0))</f>
        <v/>
      </c>
      <c r="I40" s="15" t="n"/>
      <c r="K40" s="18">
        <f>IF(AND($C40="",$B40="",$F40="",$G40=""),"",IF($C40="","品名・規格が未入力です",IF($B40="","区分が未選択です",IF($F40="","実地数量が未入力です",IF($G40="","単価が未入力です",IF($F40&lt;0,"実地数量がマイナスです",IF($G40&lt;0,"単価がマイナスです","")))))))</f>
        <v/>
      </c>
    </row>
    <row r="41" ht="18" customHeight="1">
      <c r="A41" s="13" t="n">
        <v>31</v>
      </c>
      <c r="B41" s="14" t="n"/>
      <c r="C41" s="15" t="n"/>
      <c r="D41" s="15" t="n"/>
      <c r="E41" s="14" t="n"/>
      <c r="F41" s="16" t="n"/>
      <c r="G41" s="16" t="n"/>
      <c r="H41" s="17">
        <f>IF(OR($F41="",$G41=""),"",ROUND($F41*$G41,0))</f>
        <v/>
      </c>
      <c r="I41" s="15" t="n"/>
      <c r="K41" s="18">
        <f>IF(AND($C41="",$B41="",$F41="",$G41=""),"",IF($C41="","品名・規格が未入力です",IF($B41="","区分が未選択です",IF($F41="","実地数量が未入力です",IF($G41="","単価が未入力です",IF($F41&lt;0,"実地数量がマイナスです",IF($G41&lt;0,"単価がマイナスです","")))))))</f>
        <v/>
      </c>
    </row>
    <row r="42" ht="18" customHeight="1">
      <c r="A42" s="13" t="n">
        <v>32</v>
      </c>
      <c r="B42" s="14" t="n"/>
      <c r="C42" s="15" t="n"/>
      <c r="D42" s="15" t="n"/>
      <c r="E42" s="14" t="n"/>
      <c r="F42" s="16" t="n"/>
      <c r="G42" s="16" t="n"/>
      <c r="H42" s="17">
        <f>IF(OR($F42="",$G42=""),"",ROUND($F42*$G42,0))</f>
        <v/>
      </c>
      <c r="I42" s="15" t="n"/>
      <c r="K42" s="18">
        <f>IF(AND($C42="",$B42="",$F42="",$G42=""),"",IF($C42="","品名・規格が未入力です",IF($B42="","区分が未選択です",IF($F42="","実地数量が未入力です",IF($G42="","単価が未入力です",IF($F42&lt;0,"実地数量がマイナスです",IF($G42&lt;0,"単価がマイナスです","")))))))</f>
        <v/>
      </c>
    </row>
    <row r="43" ht="18" customHeight="1">
      <c r="A43" s="13" t="n">
        <v>33</v>
      </c>
      <c r="B43" s="14" t="n"/>
      <c r="C43" s="15" t="n"/>
      <c r="D43" s="15" t="n"/>
      <c r="E43" s="14" t="n"/>
      <c r="F43" s="16" t="n"/>
      <c r="G43" s="16" t="n"/>
      <c r="H43" s="17">
        <f>IF(OR($F43="",$G43=""),"",ROUND($F43*$G43,0))</f>
        <v/>
      </c>
      <c r="I43" s="15" t="n"/>
      <c r="K43" s="18">
        <f>IF(AND($C43="",$B43="",$F43="",$G43=""),"",IF($C43="","品名・規格が未入力です",IF($B43="","区分が未選択です",IF($F43="","実地数量が未入力です",IF($G43="","単価が未入力です",IF($F43&lt;0,"実地数量がマイナスです",IF($G43&lt;0,"単価がマイナスです","")))))))</f>
        <v/>
      </c>
    </row>
    <row r="44" ht="18" customHeight="1">
      <c r="A44" s="13" t="n">
        <v>34</v>
      </c>
      <c r="B44" s="14" t="n"/>
      <c r="C44" s="15" t="n"/>
      <c r="D44" s="15" t="n"/>
      <c r="E44" s="14" t="n"/>
      <c r="F44" s="16" t="n"/>
      <c r="G44" s="16" t="n"/>
      <c r="H44" s="17">
        <f>IF(OR($F44="",$G44=""),"",ROUND($F44*$G44,0))</f>
        <v/>
      </c>
      <c r="I44" s="15" t="n"/>
      <c r="K44" s="18">
        <f>IF(AND($C44="",$B44="",$F44="",$G44=""),"",IF($C44="","品名・規格が未入力です",IF($B44="","区分が未選択です",IF($F44="","実地数量が未入力です",IF($G44="","単価が未入力です",IF($F44&lt;0,"実地数量がマイナスです",IF($G44&lt;0,"単価がマイナスです","")))))))</f>
        <v/>
      </c>
    </row>
    <row r="45" ht="18" customHeight="1">
      <c r="A45" s="13" t="n">
        <v>35</v>
      </c>
      <c r="B45" s="14" t="n"/>
      <c r="C45" s="15" t="n"/>
      <c r="D45" s="15" t="n"/>
      <c r="E45" s="14" t="n"/>
      <c r="F45" s="16" t="n"/>
      <c r="G45" s="16" t="n"/>
      <c r="H45" s="17">
        <f>IF(OR($F45="",$G45=""),"",ROUND($F45*$G45,0))</f>
        <v/>
      </c>
      <c r="I45" s="15" t="n"/>
      <c r="K45" s="18">
        <f>IF(AND($C45="",$B45="",$F45="",$G45=""),"",IF($C45="","品名・規格が未入力です",IF($B45="","区分が未選択です",IF($F45="","実地数量が未入力です",IF($G45="","単価が未入力です",IF($F45&lt;0,"実地数量がマイナスです",IF($G45&lt;0,"単価がマイナスです","")))))))</f>
        <v/>
      </c>
    </row>
    <row r="46" ht="18" customHeight="1">
      <c r="A46" s="13" t="n">
        <v>36</v>
      </c>
      <c r="B46" s="14" t="n"/>
      <c r="C46" s="15" t="n"/>
      <c r="D46" s="15" t="n"/>
      <c r="E46" s="14" t="n"/>
      <c r="F46" s="16" t="n"/>
      <c r="G46" s="16" t="n"/>
      <c r="H46" s="17">
        <f>IF(OR($F46="",$G46=""),"",ROUND($F46*$G46,0))</f>
        <v/>
      </c>
      <c r="I46" s="15" t="n"/>
      <c r="K46" s="18">
        <f>IF(AND($C46="",$B46="",$F46="",$G46=""),"",IF($C46="","品名・規格が未入力です",IF($B46="","区分が未選択です",IF($F46="","実地数量が未入力です",IF($G46="","単価が未入力です",IF($F46&lt;0,"実地数量がマイナスです",IF($G46&lt;0,"単価がマイナスです","")))))))</f>
        <v/>
      </c>
    </row>
    <row r="47" ht="18" customHeight="1">
      <c r="A47" s="13" t="n">
        <v>37</v>
      </c>
      <c r="B47" s="14" t="n"/>
      <c r="C47" s="15" t="n"/>
      <c r="D47" s="15" t="n"/>
      <c r="E47" s="14" t="n"/>
      <c r="F47" s="16" t="n"/>
      <c r="G47" s="16" t="n"/>
      <c r="H47" s="17">
        <f>IF(OR($F47="",$G47=""),"",ROUND($F47*$G47,0))</f>
        <v/>
      </c>
      <c r="I47" s="15" t="n"/>
      <c r="K47" s="18">
        <f>IF(AND($C47="",$B47="",$F47="",$G47=""),"",IF($C47="","品名・規格が未入力です",IF($B47="","区分が未選択です",IF($F47="","実地数量が未入力です",IF($G47="","単価が未入力です",IF($F47&lt;0,"実地数量がマイナスです",IF($G47&lt;0,"単価がマイナスです","")))))))</f>
        <v/>
      </c>
    </row>
    <row r="48" ht="18" customHeight="1">
      <c r="A48" s="13" t="n">
        <v>38</v>
      </c>
      <c r="B48" s="14" t="n"/>
      <c r="C48" s="15" t="n"/>
      <c r="D48" s="15" t="n"/>
      <c r="E48" s="14" t="n"/>
      <c r="F48" s="16" t="n"/>
      <c r="G48" s="16" t="n"/>
      <c r="H48" s="17">
        <f>IF(OR($F48="",$G48=""),"",ROUND($F48*$G48,0))</f>
        <v/>
      </c>
      <c r="I48" s="15" t="n"/>
      <c r="K48" s="18">
        <f>IF(AND($C48="",$B48="",$F48="",$G48=""),"",IF($C48="","品名・規格が未入力です",IF($B48="","区分が未選択です",IF($F48="","実地数量が未入力です",IF($G48="","単価が未入力です",IF($F48&lt;0,"実地数量がマイナスです",IF($G48&lt;0,"単価がマイナスです","")))))))</f>
        <v/>
      </c>
    </row>
    <row r="49" ht="18" customHeight="1">
      <c r="A49" s="13" t="n">
        <v>39</v>
      </c>
      <c r="B49" s="14" t="n"/>
      <c r="C49" s="15" t="n"/>
      <c r="D49" s="15" t="n"/>
      <c r="E49" s="14" t="n"/>
      <c r="F49" s="16" t="n"/>
      <c r="G49" s="16" t="n"/>
      <c r="H49" s="17">
        <f>IF(OR($F49="",$G49=""),"",ROUND($F49*$G49,0))</f>
        <v/>
      </c>
      <c r="I49" s="15" t="n"/>
      <c r="K49" s="18">
        <f>IF(AND($C49="",$B49="",$F49="",$G49=""),"",IF($C49="","品名・規格が未入力です",IF($B49="","区分が未選択です",IF($F49="","実地数量が未入力です",IF($G49="","単価が未入力です",IF($F49&lt;0,"実地数量がマイナスです",IF($G49&lt;0,"単価がマイナスです","")))))))</f>
        <v/>
      </c>
    </row>
    <row r="50" ht="18" customHeight="1">
      <c r="A50" s="13" t="n">
        <v>40</v>
      </c>
      <c r="B50" s="14" t="n"/>
      <c r="C50" s="15" t="n"/>
      <c r="D50" s="15" t="n"/>
      <c r="E50" s="14" t="n"/>
      <c r="F50" s="16" t="n"/>
      <c r="G50" s="16" t="n"/>
      <c r="H50" s="17">
        <f>IF(OR($F50="",$G50=""),"",ROUND($F50*$G50,0))</f>
        <v/>
      </c>
      <c r="I50" s="15" t="n"/>
      <c r="K50" s="18">
        <f>IF(AND($C50="",$B50="",$F50="",$G50=""),"",IF($C50="","品名・規格が未入力です",IF($B50="","区分が未選択です",IF($F50="","実地数量が未入力です",IF($G50="","単価が未入力です",IF($F50&lt;0,"実地数量がマイナスです",IF($G50&lt;0,"単価がマイナスです","")))))))</f>
        <v/>
      </c>
    </row>
    <row r="51" ht="18" customHeight="1">
      <c r="A51" s="13" t="n">
        <v>41</v>
      </c>
      <c r="B51" s="14" t="n"/>
      <c r="C51" s="15" t="n"/>
      <c r="D51" s="15" t="n"/>
      <c r="E51" s="14" t="n"/>
      <c r="F51" s="16" t="n"/>
      <c r="G51" s="16" t="n"/>
      <c r="H51" s="17">
        <f>IF(OR($F51="",$G51=""),"",ROUND($F51*$G51,0))</f>
        <v/>
      </c>
      <c r="I51" s="15" t="n"/>
      <c r="K51" s="18">
        <f>IF(AND($C51="",$B51="",$F51="",$G51=""),"",IF($C51="","品名・規格が未入力です",IF($B51="","区分が未選択です",IF($F51="","実地数量が未入力です",IF($G51="","単価が未入力です",IF($F51&lt;0,"実地数量がマイナスです",IF($G51&lt;0,"単価がマイナスです","")))))))</f>
        <v/>
      </c>
    </row>
    <row r="52" ht="18" customHeight="1">
      <c r="A52" s="13" t="n">
        <v>42</v>
      </c>
      <c r="B52" s="14" t="n"/>
      <c r="C52" s="15" t="n"/>
      <c r="D52" s="15" t="n"/>
      <c r="E52" s="14" t="n"/>
      <c r="F52" s="16" t="n"/>
      <c r="G52" s="16" t="n"/>
      <c r="H52" s="17">
        <f>IF(OR($F52="",$G52=""),"",ROUND($F52*$G52,0))</f>
        <v/>
      </c>
      <c r="I52" s="15" t="n"/>
      <c r="K52" s="18">
        <f>IF(AND($C52="",$B52="",$F52="",$G52=""),"",IF($C52="","品名・規格が未入力です",IF($B52="","区分が未選択です",IF($F52="","実地数量が未入力です",IF($G52="","単価が未入力です",IF($F52&lt;0,"実地数量がマイナスです",IF($G52&lt;0,"単価がマイナスです","")))))))</f>
        <v/>
      </c>
    </row>
    <row r="53" ht="18" customHeight="1">
      <c r="A53" s="13" t="n">
        <v>43</v>
      </c>
      <c r="B53" s="14" t="n"/>
      <c r="C53" s="15" t="n"/>
      <c r="D53" s="15" t="n"/>
      <c r="E53" s="14" t="n"/>
      <c r="F53" s="16" t="n"/>
      <c r="G53" s="16" t="n"/>
      <c r="H53" s="17">
        <f>IF(OR($F53="",$G53=""),"",ROUND($F53*$G53,0))</f>
        <v/>
      </c>
      <c r="I53" s="15" t="n"/>
      <c r="K53" s="18">
        <f>IF(AND($C53="",$B53="",$F53="",$G53=""),"",IF($C53="","品名・規格が未入力です",IF($B53="","区分が未選択です",IF($F53="","実地数量が未入力です",IF($G53="","単価が未入力です",IF($F53&lt;0,"実地数量がマイナスです",IF($G53&lt;0,"単価がマイナスです","")))))))</f>
        <v/>
      </c>
    </row>
    <row r="54" ht="18" customHeight="1">
      <c r="A54" s="13" t="n">
        <v>44</v>
      </c>
      <c r="B54" s="14" t="n"/>
      <c r="C54" s="15" t="n"/>
      <c r="D54" s="15" t="n"/>
      <c r="E54" s="14" t="n"/>
      <c r="F54" s="16" t="n"/>
      <c r="G54" s="16" t="n"/>
      <c r="H54" s="17">
        <f>IF(OR($F54="",$G54=""),"",ROUND($F54*$G54,0))</f>
        <v/>
      </c>
      <c r="I54" s="15" t="n"/>
      <c r="K54" s="18">
        <f>IF(AND($C54="",$B54="",$F54="",$G54=""),"",IF($C54="","品名・規格が未入力です",IF($B54="","区分が未選択です",IF($F54="","実地数量が未入力です",IF($G54="","単価が未入力です",IF($F54&lt;0,"実地数量がマイナスです",IF($G54&lt;0,"単価がマイナスです","")))))))</f>
        <v/>
      </c>
    </row>
    <row r="55" ht="18" customHeight="1">
      <c r="A55" s="13" t="n">
        <v>45</v>
      </c>
      <c r="B55" s="14" t="n"/>
      <c r="C55" s="15" t="n"/>
      <c r="D55" s="15" t="n"/>
      <c r="E55" s="14" t="n"/>
      <c r="F55" s="16" t="n"/>
      <c r="G55" s="16" t="n"/>
      <c r="H55" s="17">
        <f>IF(OR($F55="",$G55=""),"",ROUND($F55*$G55,0))</f>
        <v/>
      </c>
      <c r="I55" s="15" t="n"/>
      <c r="K55" s="18">
        <f>IF(AND($C55="",$B55="",$F55="",$G55=""),"",IF($C55="","品名・規格が未入力です",IF($B55="","区分が未選択です",IF($F55="","実地数量が未入力です",IF($G55="","単価が未入力です",IF($F55&lt;0,"実地数量がマイナスです",IF($G55&lt;0,"単価がマイナスです","")))))))</f>
        <v/>
      </c>
    </row>
    <row r="56" ht="18" customHeight="1">
      <c r="A56" s="13" t="n">
        <v>46</v>
      </c>
      <c r="B56" s="14" t="n"/>
      <c r="C56" s="15" t="n"/>
      <c r="D56" s="15" t="n"/>
      <c r="E56" s="14" t="n"/>
      <c r="F56" s="16" t="n"/>
      <c r="G56" s="16" t="n"/>
      <c r="H56" s="17">
        <f>IF(OR($F56="",$G56=""),"",ROUND($F56*$G56,0))</f>
        <v/>
      </c>
      <c r="I56" s="15" t="n"/>
      <c r="K56" s="18">
        <f>IF(AND($C56="",$B56="",$F56="",$G56=""),"",IF($C56="","品名・規格が未入力です",IF($B56="","区分が未選択です",IF($F56="","実地数量が未入力です",IF($G56="","単価が未入力です",IF($F56&lt;0,"実地数量がマイナスです",IF($G56&lt;0,"単価がマイナスです","")))))))</f>
        <v/>
      </c>
    </row>
    <row r="57" ht="18" customHeight="1">
      <c r="A57" s="13" t="n">
        <v>47</v>
      </c>
      <c r="B57" s="14" t="n"/>
      <c r="C57" s="15" t="n"/>
      <c r="D57" s="15" t="n"/>
      <c r="E57" s="14" t="n"/>
      <c r="F57" s="16" t="n"/>
      <c r="G57" s="16" t="n"/>
      <c r="H57" s="17">
        <f>IF(OR($F57="",$G57=""),"",ROUND($F57*$G57,0))</f>
        <v/>
      </c>
      <c r="I57" s="15" t="n"/>
      <c r="K57" s="18">
        <f>IF(AND($C57="",$B57="",$F57="",$G57=""),"",IF($C57="","品名・規格が未入力です",IF($B57="","区分が未選択です",IF($F57="","実地数量が未入力です",IF($G57="","単価が未入力です",IF($F57&lt;0,"実地数量がマイナスです",IF($G57&lt;0,"単価がマイナスです","")))))))</f>
        <v/>
      </c>
    </row>
    <row r="58" ht="18" customHeight="1">
      <c r="A58" s="13" t="n">
        <v>48</v>
      </c>
      <c r="B58" s="14" t="n"/>
      <c r="C58" s="15" t="n"/>
      <c r="D58" s="15" t="n"/>
      <c r="E58" s="14" t="n"/>
      <c r="F58" s="16" t="n"/>
      <c r="G58" s="16" t="n"/>
      <c r="H58" s="17">
        <f>IF(OR($F58="",$G58=""),"",ROUND($F58*$G58,0))</f>
        <v/>
      </c>
      <c r="I58" s="15" t="n"/>
      <c r="K58" s="18">
        <f>IF(AND($C58="",$B58="",$F58="",$G58=""),"",IF($C58="","品名・規格が未入力です",IF($B58="","区分が未選択です",IF($F58="","実地数量が未入力です",IF($G58="","単価が未入力です",IF($F58&lt;0,"実地数量がマイナスです",IF($G58&lt;0,"単価がマイナスです","")))))))</f>
        <v/>
      </c>
    </row>
    <row r="59" ht="18" customHeight="1">
      <c r="A59" s="13" t="n">
        <v>49</v>
      </c>
      <c r="B59" s="14" t="n"/>
      <c r="C59" s="15" t="n"/>
      <c r="D59" s="15" t="n"/>
      <c r="E59" s="14" t="n"/>
      <c r="F59" s="16" t="n"/>
      <c r="G59" s="16" t="n"/>
      <c r="H59" s="17">
        <f>IF(OR($F59="",$G59=""),"",ROUND($F59*$G59,0))</f>
        <v/>
      </c>
      <c r="I59" s="15" t="n"/>
      <c r="K59" s="18">
        <f>IF(AND($C59="",$B59="",$F59="",$G59=""),"",IF($C59="","品名・規格が未入力です",IF($B59="","区分が未選択です",IF($F59="","実地数量が未入力です",IF($G59="","単価が未入力です",IF($F59&lt;0,"実地数量がマイナスです",IF($G59&lt;0,"単価がマイナスです","")))))))</f>
        <v/>
      </c>
    </row>
    <row r="60" ht="18" customHeight="1">
      <c r="A60" s="13" t="n">
        <v>50</v>
      </c>
      <c r="B60" s="14" t="n"/>
      <c r="C60" s="15" t="n"/>
      <c r="D60" s="15" t="n"/>
      <c r="E60" s="14" t="n"/>
      <c r="F60" s="16" t="n"/>
      <c r="G60" s="16" t="n"/>
      <c r="H60" s="17">
        <f>IF(OR($F60="",$G60=""),"",ROUND($F60*$G60,0))</f>
        <v/>
      </c>
      <c r="I60" s="15" t="n"/>
      <c r="K60" s="18">
        <f>IF(AND($C60="",$B60="",$F60="",$G60=""),"",IF($C60="","品名・規格が未入力です",IF($B60="","区分が未選択です",IF($F60="","実地数量が未入力です",IF($G60="","単価が未入力です",IF($F60&lt;0,"実地数量がマイナスです",IF($G60&lt;0,"単価がマイナスです","")))))))</f>
        <v/>
      </c>
    </row>
    <row r="61" ht="24" customHeight="1">
      <c r="A61" s="19" t="inlineStr">
        <is>
          <t>合　計（期末棚卸高）</t>
        </is>
      </c>
      <c r="B61" s="20" t="n"/>
      <c r="C61" s="20" t="n"/>
      <c r="D61" s="20" t="n"/>
      <c r="E61" s="20" t="n"/>
      <c r="F61" s="20" t="n"/>
      <c r="G61" s="5" t="n"/>
      <c r="H61" s="21">
        <f>SUM(H11:H60)</f>
        <v/>
      </c>
      <c r="I61" s="22" t="n"/>
    </row>
    <row r="62" ht="30" customHeight="1">
      <c r="A62" s="23" t="inlineStr">
        <is>
          <t>※ 行が足りないときは、明細の途中の行を行番号ごと選んでコピーし、右クリック →「コピーしたセルの挿入」を選んでください。金額の数式ごと行が増え、合計も自動で広がります（最終行の下に足すと合計に入りません）。</t>
        </is>
      </c>
    </row>
    <row r="63" ht="8" customHeight="1"/>
    <row r="64" ht="22" customHeight="1">
      <c r="A64" s="3" t="inlineStr">
        <is>
          <t>３．区分別の集計と検算</t>
        </is>
      </c>
    </row>
    <row r="65" ht="20" customHeight="1">
      <c r="B65" s="24" t="inlineStr">
        <is>
          <t>区分</t>
        </is>
      </c>
      <c r="C65" s="20" t="n"/>
      <c r="D65" s="20" t="n"/>
      <c r="E65" s="5" t="n"/>
      <c r="F65" s="24" t="inlineStr">
        <is>
          <t>件数</t>
        </is>
      </c>
      <c r="G65" s="24" t="inlineStr">
        <is>
          <t>金額（円）</t>
        </is>
      </c>
      <c r="H65" s="5" t="n"/>
    </row>
    <row r="66" ht="19" customHeight="1">
      <c r="B66" s="4" t="inlineStr">
        <is>
          <t>商品</t>
        </is>
      </c>
      <c r="C66" s="20" t="n"/>
      <c r="D66" s="20" t="n"/>
      <c r="E66" s="5" t="n"/>
      <c r="F66" s="25">
        <f>COUNTIF($B$11:$B$60,$B66)</f>
        <v/>
      </c>
      <c r="G66" s="26">
        <f>SUMIF($B$11:$B$60,$B66,$H$11:$H$60)</f>
        <v/>
      </c>
      <c r="H66" s="5" t="n"/>
    </row>
    <row r="67" ht="19" customHeight="1">
      <c r="B67" s="4" t="inlineStr">
        <is>
          <t>製品</t>
        </is>
      </c>
      <c r="C67" s="20" t="n"/>
      <c r="D67" s="20" t="n"/>
      <c r="E67" s="5" t="n"/>
      <c r="F67" s="25">
        <f>COUNTIF($B$11:$B$60,$B67)</f>
        <v/>
      </c>
      <c r="G67" s="26">
        <f>SUMIF($B$11:$B$60,$B67,$H$11:$H$60)</f>
        <v/>
      </c>
      <c r="H67" s="5" t="n"/>
    </row>
    <row r="68" ht="19" customHeight="1">
      <c r="B68" s="4" t="inlineStr">
        <is>
          <t>半製品</t>
        </is>
      </c>
      <c r="C68" s="20" t="n"/>
      <c r="D68" s="20" t="n"/>
      <c r="E68" s="5" t="n"/>
      <c r="F68" s="25">
        <f>COUNTIF($B$11:$B$60,$B68)</f>
        <v/>
      </c>
      <c r="G68" s="26">
        <f>SUMIF($B$11:$B$60,$B68,$H$11:$H$60)</f>
        <v/>
      </c>
      <c r="H68" s="5" t="n"/>
    </row>
    <row r="69" ht="19" customHeight="1">
      <c r="B69" s="4" t="inlineStr">
        <is>
          <t>原材料</t>
        </is>
      </c>
      <c r="C69" s="20" t="n"/>
      <c r="D69" s="20" t="n"/>
      <c r="E69" s="5" t="n"/>
      <c r="F69" s="25">
        <f>COUNTIF($B$11:$B$60,$B69)</f>
        <v/>
      </c>
      <c r="G69" s="26">
        <f>SUMIF($B$11:$B$60,$B69,$H$11:$H$60)</f>
        <v/>
      </c>
      <c r="H69" s="5" t="n"/>
    </row>
    <row r="70" ht="19" customHeight="1">
      <c r="B70" s="4" t="inlineStr">
        <is>
          <t>仕掛品</t>
        </is>
      </c>
      <c r="C70" s="20" t="n"/>
      <c r="D70" s="20" t="n"/>
      <c r="E70" s="5" t="n"/>
      <c r="F70" s="25">
        <f>COUNTIF($B$11:$B$60,$B70)</f>
        <v/>
      </c>
      <c r="G70" s="26">
        <f>SUMIF($B$11:$B$60,$B70,$H$11:$H$60)</f>
        <v/>
      </c>
      <c r="H70" s="5" t="n"/>
    </row>
    <row r="71" ht="19" customHeight="1">
      <c r="B71" s="4" t="inlineStr">
        <is>
          <t>貯蔵品</t>
        </is>
      </c>
      <c r="C71" s="20" t="n"/>
      <c r="D71" s="20" t="n"/>
      <c r="E71" s="5" t="n"/>
      <c r="F71" s="25">
        <f>COUNTIF($B$11:$B$60,$B71)</f>
        <v/>
      </c>
      <c r="G71" s="26">
        <f>SUMIF($B$11:$B$60,$B71,$H$11:$H$60)</f>
        <v/>
      </c>
      <c r="H71" s="5" t="n"/>
    </row>
    <row r="72" ht="24" customHeight="1">
      <c r="B72" s="27" t="inlineStr">
        <is>
          <t>区分別 合計</t>
        </is>
      </c>
      <c r="C72" s="20" t="n"/>
      <c r="D72" s="20" t="n"/>
      <c r="E72" s="5" t="n"/>
      <c r="F72" s="28">
        <f>SUM(F66:F71)</f>
        <v/>
      </c>
      <c r="G72" s="21">
        <f>SUM(G66:G71)</f>
        <v/>
      </c>
      <c r="H72" s="5" t="n"/>
    </row>
    <row r="73" ht="24" customHeight="1">
      <c r="B73" s="29">
        <f>IF(H61=0,"品名と数量・単価を入れると、ここに検算の結果が出ます",IF(ROUND(H61-G72,0)=0,"✔ 検算OK　明細の合計と区分別の合計が一致しています（"&amp;TEXT(H61,"#,##0")&amp;" 円）","⚠ 要確認　区分が未選択の行があります。差額 "&amp;TEXT(H61-G72,"#,##0")&amp;" 円"))</f>
        <v/>
      </c>
      <c r="C73" s="20" t="n"/>
      <c r="D73" s="20" t="n"/>
      <c r="E73" s="20" t="n"/>
      <c r="F73" s="20" t="n"/>
      <c r="G73" s="20" t="n"/>
      <c r="H73" s="5" t="n"/>
    </row>
    <row r="74" ht="8" customHeight="1"/>
    <row r="75" ht="22" customHeight="1">
      <c r="A75" s="3" t="inlineStr">
        <is>
          <t>４．売上原価の計算</t>
        </is>
      </c>
    </row>
    <row r="76" ht="20" customHeight="1">
      <c r="B76" s="4" t="inlineStr">
        <is>
          <t>① 期首棚卸高（前期末の棚卸高をそのまま入れます）</t>
        </is>
      </c>
      <c r="C76" s="20" t="n"/>
      <c r="D76" s="20" t="n"/>
      <c r="E76" s="20" t="n"/>
      <c r="F76" s="5" t="n"/>
      <c r="G76" s="30" t="n"/>
      <c r="H76" s="7" t="n"/>
    </row>
    <row r="77" ht="20" customHeight="1">
      <c r="B77" s="4" t="inlineStr">
        <is>
          <t>② 当期仕入高（製造原価。仕入値引・返品は差し引いた後の金額）</t>
        </is>
      </c>
      <c r="C77" s="20" t="n"/>
      <c r="D77" s="20" t="n"/>
      <c r="E77" s="20" t="n"/>
      <c r="F77" s="5" t="n"/>
      <c r="G77" s="30" t="n"/>
      <c r="H77" s="7" t="n"/>
    </row>
    <row r="78" ht="20" customHeight="1">
      <c r="B78" s="4" t="inlineStr">
        <is>
          <t>③ 期末棚卸高（上の合計から自動）</t>
        </is>
      </c>
      <c r="C78" s="20" t="n"/>
      <c r="D78" s="20" t="n"/>
      <c r="E78" s="20" t="n"/>
      <c r="F78" s="5" t="n"/>
      <c r="G78" s="26">
        <f>H61</f>
        <v/>
      </c>
      <c r="H78" s="5" t="n"/>
    </row>
    <row r="79" ht="24" customHeight="1">
      <c r="B79" s="27" t="inlineStr">
        <is>
          <t>④ 売上原価　＝ ① ＋ ② − ③</t>
        </is>
      </c>
      <c r="C79" s="20" t="n"/>
      <c r="D79" s="20" t="n"/>
      <c r="E79" s="20" t="n"/>
      <c r="F79" s="5" t="n"/>
      <c r="G79" s="21">
        <f>IF(AND(G76="",G77=""),"",N(G76)+N(G77)-G78)</f>
        <v/>
      </c>
      <c r="H79" s="5" t="n"/>
    </row>
    <row r="80" ht="45" customHeight="1">
      <c r="A80" s="23" t="inlineStr">
        <is>
          <t>※ 廃棄・紛失した分は、期末棚卸高に含めないことで、この式（期首＋仕入−期末）を通じて自動的に売上原価に入ります。期末棚卸から除いたうえでさらに「棚卸減耗損」を計上すると二重計上になります。廃棄した事実は、日付・品名・数量・単価・理由を記録し、処分証明書や写真とあわせて保存してください。</t>
        </is>
      </c>
    </row>
    <row r="81" ht="16" customHeight="1">
      <c r="A81" s="23" t="inlineStr">
        <is>
          <t>※ ①は前期の棚卸表の期末棚卸高と必ず一致させてください。ここがズレたまま申告している例が非常に多い箇所です。</t>
        </is>
      </c>
    </row>
    <row r="82" ht="8" customHeight="1"/>
    <row r="83" ht="22" customHeight="1">
      <c r="A83" s="3" t="inlineStr">
        <is>
          <t>５．決算書への転記</t>
        </is>
      </c>
    </row>
    <row r="84" ht="20" customHeight="1">
      <c r="B84" s="4" t="inlineStr">
        <is>
          <t>個人・青色申告決算書（一般用）1ページ　⑤ 期末商品（製品）棚卸高</t>
        </is>
      </c>
      <c r="C84" s="20" t="n"/>
      <c r="D84" s="20" t="n"/>
      <c r="E84" s="20" t="n"/>
      <c r="F84" s="5" t="n"/>
      <c r="G84" s="26">
        <f>G66+G67+G68</f>
        <v/>
      </c>
      <c r="H84" s="5" t="n"/>
    </row>
    <row r="85" ht="20" customHeight="1">
      <c r="B85" s="4" t="inlineStr">
        <is>
          <t xml:space="preserve">　└ 原価計算をする場合のみ：4ページ「製造原価の計算」へ（原材料・仕掛品）</t>
        </is>
      </c>
      <c r="C85" s="20" t="n"/>
      <c r="D85" s="20" t="n"/>
      <c r="E85" s="20" t="n"/>
      <c r="F85" s="5" t="n"/>
      <c r="G85" s="26">
        <f>G69+G70</f>
        <v/>
      </c>
      <c r="H85" s="5" t="n"/>
    </row>
    <row r="86" ht="20" customHeight="1">
      <c r="B86" s="4" t="inlineStr">
        <is>
          <t>貯蔵品（未使用の切手・収入印紙・梱包材など）</t>
        </is>
      </c>
      <c r="C86" s="20" t="n"/>
      <c r="D86" s="20" t="n"/>
      <c r="E86" s="20" t="n"/>
      <c r="F86" s="5" t="n"/>
      <c r="G86" s="26">
        <f>G71</f>
        <v/>
      </c>
      <c r="H86" s="5" t="n"/>
    </row>
    <row r="87" ht="20" customHeight="1">
      <c r="B87" s="4" t="inlineStr">
        <is>
          <t>貸借対照表「棚卸資産」／法人は流動資産の各科目　＝ 棚卸高の合計</t>
        </is>
      </c>
      <c r="C87" s="20" t="n"/>
      <c r="D87" s="20" t="n"/>
      <c r="E87" s="20" t="n"/>
      <c r="F87" s="5" t="n"/>
      <c r="G87" s="26">
        <f>H61</f>
        <v/>
      </c>
      <c r="H87" s="5" t="n"/>
    </row>
    <row r="88" ht="30" customHeight="1">
      <c r="A88" s="23" t="inlineStr">
        <is>
          <t>※ 白色申告（収支内訳書 一般用）は ⑤期首／⑥仕入金額／⑧期末 の欄です。欄番号は令和7年分の様式によります。様式は年分により変わることがあるため、提出前に最新の様式でご確認ください。</t>
        </is>
      </c>
    </row>
    <row r="89" ht="30" customHeight="1">
      <c r="A89" s="23" t="inlineStr">
        <is>
          <t>※ 原価計算をしていない場合、仕入・外注費は上の②にまとめます。経費欄に入れてしまうと、在庫があるのに全額その年の経費になり、期末棚卸高と対応しなくなります。</t>
        </is>
      </c>
    </row>
    <row r="90" ht="30" customHeight="1">
      <c r="A90" s="23" t="inlineStr">
        <is>
          <t>※ 税込・税抜の別は決算書の経理方式と必ずそろえてください（この表の「経理方式」欄）。税込経理の場合と免税事業者の場合は、消費税等相当額を含めた金額で棚卸しします。</t>
        </is>
      </c>
    </row>
    <row r="91" ht="30" customHeight="1">
      <c r="A91" s="23" t="inlineStr">
        <is>
          <t>※ 貸借対照表（資産負債調）の棚卸資産は1行です。上の6区分は棚卸表の内訳として使い、貸借対照表には合計額を記入します。</t>
        </is>
      </c>
    </row>
  </sheetData>
  <sheetProtection selectLockedCells="0" selectUnlockedCells="0" sheet="1" objects="0" insertRows="0" insertHyperlinks="1" autoFilter="0" scenarios="0" formatColumns="0" deleteColumns="1" insertColumns="1" pivotTables="1" deleteRows="0" formatCells="0" formatRows="0" sort="0"/>
  <mergeCells count="60">
    <mergeCell ref="A90:I90"/>
    <mergeCell ref="C6:D6"/>
    <mergeCell ref="G77:H77"/>
    <mergeCell ref="B65:E65"/>
    <mergeCell ref="G86:H86"/>
    <mergeCell ref="A75:I75"/>
    <mergeCell ref="A89:I89"/>
    <mergeCell ref="C5:D5"/>
    <mergeCell ref="B68:E68"/>
    <mergeCell ref="G71:H71"/>
    <mergeCell ref="E5:F5"/>
    <mergeCell ref="G67:H67"/>
    <mergeCell ref="A80:I80"/>
    <mergeCell ref="G70:H70"/>
    <mergeCell ref="A6:B6"/>
    <mergeCell ref="B77:F77"/>
    <mergeCell ref="A2:I2"/>
    <mergeCell ref="A7:B7"/>
    <mergeCell ref="G7:H7"/>
    <mergeCell ref="B86:F86"/>
    <mergeCell ref="B72:E72"/>
    <mergeCell ref="G66:H66"/>
    <mergeCell ref="G6:H6"/>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B70:E70"/>
    <mergeCell ref="A5:B5"/>
    <mergeCell ref="G5:H5"/>
    <mergeCell ref="A9:I9"/>
    <mergeCell ref="G65:H65"/>
    <mergeCell ref="A83:I83"/>
    <mergeCell ref="B84:F84"/>
    <mergeCell ref="G79:H79"/>
    <mergeCell ref="B67:E67"/>
    <mergeCell ref="A64:I64"/>
    <mergeCell ref="C7:D7"/>
    <mergeCell ref="G85:H85"/>
    <mergeCell ref="E7:F7"/>
    <mergeCell ref="G76:H76"/>
    <mergeCell ref="B69:E69"/>
    <mergeCell ref="B73:H73"/>
    <mergeCell ref="A1:I1"/>
    <mergeCell ref="B76:F76"/>
    <mergeCell ref="A88:I88"/>
    <mergeCell ref="B79:F79"/>
    <mergeCell ref="G84:H84"/>
    <mergeCell ref="B85:F85"/>
    <mergeCell ref="G72:H72"/>
  </mergeCells>
  <conditionalFormatting sqref="K11:K60">
    <cfRule type="expression" priority="1" dxfId="0">
      <formula>$K11&lt;&gt;""</formula>
    </cfRule>
  </conditionalFormatting>
  <conditionalFormatting sqref="B73:H73">
    <cfRule type="expression" priority="2" dxfId="1">
      <formula>LEFT($B73,1)="⚠"</formula>
    </cfRule>
  </conditionalFormatting>
  <dataValidations count="3">
    <dataValidation sqref="C7" showDropDown="0" showInputMessage="0" showErrorMessage="0" allowBlank="1" type="list">
      <formula1>"税抜経理,税込経理"</formula1>
    </dataValidation>
    <dataValidation sqref="G7" showDropDown="0" showInputMessage="0" showErrorMessage="0" allowBlank="1" type="list">
      <formula1>"最終仕入原価法（原価法）,個別法（原価法）,総平均法（原価法）,移動平均法（原価法）,売価還元法（原価法）,低価法"</formula1>
    </dataValidation>
    <dataValidation sqref="B11 B12 B13 B14 B15 B16 B17 B18 B19 B20 B21 B22 B23 B24 B25 B26 B27 B28 B29 B30 B31 B32 B33 B34 B35 B36 B37 B38 B39 B40 B41 B42 B43 B44 B45 B46 B47 B48 B49 B50 B51 B52 B53 B54 B55 B56 B57 B58 B59 B60" showDropDown="0" showInputMessage="0" showErrorMessage="0" allowBlank="1" type="list">
      <formula1>"商品,製品,半製品,原材料,仕掛品,貯蔵品"</formula1>
    </dataValidation>
  </dataValidations>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00FFC000"/>
    <outlinePr summaryBelow="1" summaryRight="1"/>
    <pageSetUpPr fitToPage="1"/>
  </sheetPr>
  <dimension ref="A1:K91"/>
  <sheetViews>
    <sheetView showGridLines="0" workbookViewId="0">
      <pane ySplit="10" topLeftCell="A11" activePane="bottomLeft" state="frozen"/>
      <selection pane="bottomLeft" activeCell="A1" sqref="A1"/>
    </sheetView>
  </sheetViews>
  <sheetFormatPr baseColWidth="8" defaultRowHeight="15"/>
  <cols>
    <col width="5" customWidth="1" min="1" max="1"/>
    <col width="10" customWidth="1" min="2" max="2"/>
    <col width="34" customWidth="1" min="3" max="3"/>
    <col width="14" customWidth="1" min="4" max="4"/>
    <col width="6" customWidth="1" min="5" max="5"/>
    <col width="10" customWidth="1" min="6" max="6"/>
    <col width="12" customWidth="1" min="7" max="7"/>
    <col width="14" customWidth="1" min="8" max="8"/>
    <col width="20" customWidth="1" min="9" max="9"/>
    <col width="2" customWidth="1" min="10" max="10"/>
    <col width="46" customWidth="1" min="11" max="11"/>
  </cols>
  <sheetData>
    <row r="1" ht="30" customHeight="1">
      <c r="A1" s="1" t="inlineStr">
        <is>
          <t>期 末 棚 卸 表</t>
        </is>
      </c>
    </row>
    <row r="2" ht="16" customHeight="1">
      <c r="A2" s="2" t="inlineStr">
        <is>
          <t>実地棚卸で数えた数量と単価を入れると、期末棚卸高と売上原価が自動で出ます。</t>
        </is>
      </c>
    </row>
    <row r="3" ht="6" customHeight="1"/>
    <row r="4" ht="22" customHeight="1">
      <c r="A4" s="3" t="inlineStr">
        <is>
          <t>１．基本情報</t>
        </is>
      </c>
    </row>
    <row r="5" ht="20" customHeight="1">
      <c r="A5" s="4" t="inlineStr">
        <is>
          <t>事業者名</t>
        </is>
      </c>
      <c r="B5" s="5" t="n"/>
      <c r="C5" s="6" t="inlineStr">
        <is>
          <t>株式会社◯◯文具</t>
        </is>
      </c>
      <c r="D5" s="7" t="n"/>
      <c r="E5" s="4" t="inlineStr">
        <is>
          <t>棚卸日</t>
        </is>
      </c>
      <c r="F5" s="5" t="n"/>
      <c r="G5" s="8" t="n">
        <v>46387</v>
      </c>
      <c r="H5" s="7" t="n"/>
      <c r="I5" s="9" t="n"/>
    </row>
    <row r="6" ht="20" customHeight="1">
      <c r="A6" s="4" t="inlineStr">
        <is>
          <t>会計期間（自）</t>
        </is>
      </c>
      <c r="B6" s="5" t="n"/>
      <c r="C6" s="8" t="n">
        <v>46023</v>
      </c>
      <c r="D6" s="7" t="n"/>
      <c r="E6" s="4" t="inlineStr">
        <is>
          <t>会計期間（至）</t>
        </is>
      </c>
      <c r="F6" s="5" t="n"/>
      <c r="G6" s="8" t="n">
        <v>46387</v>
      </c>
      <c r="H6" s="7" t="n"/>
      <c r="I6" s="9" t="n"/>
    </row>
    <row r="7" ht="20" customHeight="1">
      <c r="A7" s="4" t="inlineStr">
        <is>
          <t>経理方式</t>
        </is>
      </c>
      <c r="B7" s="5" t="n"/>
      <c r="C7" s="6" t="inlineStr">
        <is>
          <t>税抜経理</t>
        </is>
      </c>
      <c r="D7" s="7" t="n"/>
      <c r="E7" s="4" t="inlineStr">
        <is>
          <t>評価方法</t>
        </is>
      </c>
      <c r="F7" s="5" t="n"/>
      <c r="G7" s="6" t="inlineStr">
        <is>
          <t>最終仕入原価法（原価法）</t>
        </is>
      </c>
      <c r="H7" s="7" t="n"/>
      <c r="I7" s="9" t="n"/>
    </row>
    <row r="8" ht="8" customHeight="1"/>
    <row r="9" ht="22" customHeight="1">
      <c r="A9" s="3" t="inlineStr">
        <is>
          <t>２．棚卸明細　（実地棚卸で数えた数量を入れてください。単価は引取運賃などの付随費用込みです）</t>
        </is>
      </c>
    </row>
    <row r="10" ht="30" customHeight="1">
      <c r="A10" s="10" t="inlineStr">
        <is>
          <t>No.</t>
        </is>
      </c>
      <c r="B10" s="10" t="inlineStr">
        <is>
          <t>区分</t>
        </is>
      </c>
      <c r="C10" s="11" t="inlineStr">
        <is>
          <t>品名・規格（種類・品質・型の別）</t>
        </is>
      </c>
      <c r="D10" s="10" t="inlineStr">
        <is>
          <t>保管場所</t>
        </is>
      </c>
      <c r="E10" s="10" t="inlineStr">
        <is>
          <t>単位</t>
        </is>
      </c>
      <c r="F10" s="10" t="inlineStr">
        <is>
          <t>実地数量</t>
        </is>
      </c>
      <c r="G10" s="10" t="inlineStr">
        <is>
          <t>単価（円）
付随費用込</t>
        </is>
      </c>
      <c r="H10" s="10" t="inlineStr">
        <is>
          <t>金額（円）</t>
        </is>
      </c>
      <c r="I10" s="10" t="inlineStr">
        <is>
          <t>備考</t>
        </is>
      </c>
      <c r="K10" s="12" t="inlineStr">
        <is>
          <t>入力チェック（この列は印刷されません）</t>
        </is>
      </c>
    </row>
    <row r="11" ht="18" customHeight="1">
      <c r="A11" s="13" t="n">
        <v>1</v>
      </c>
      <c r="B11" s="14" t="inlineStr">
        <is>
          <t>商品</t>
        </is>
      </c>
      <c r="C11" s="15" t="inlineStr">
        <is>
          <t>ボールペン 0.5mm 黒　BP-05K</t>
        </is>
      </c>
      <c r="D11" s="15" t="inlineStr">
        <is>
          <t>本店倉庫</t>
        </is>
      </c>
      <c r="E11" s="14" t="inlineStr">
        <is>
          <t>本</t>
        </is>
      </c>
      <c r="F11" s="16" t="n">
        <v>1200</v>
      </c>
      <c r="G11" s="16" t="n">
        <v>48</v>
      </c>
      <c r="H11" s="17">
        <f>IF(OR($F11="",$G11=""),"",ROUND($F11*$G11,0))</f>
        <v/>
      </c>
      <c r="I11" s="15" t="n"/>
      <c r="K11" s="18">
        <f>IF(AND($C11="",$B11="",$F11="",$G11=""),"",IF($C11="","品名・規格が未入力です",IF($B11="","区分が未選択です",IF($F11="","実地数量が未入力です",IF($G11="","単価が未入力です",IF($F11&lt;0,"実地数量がマイナスです",IF($G11&lt;0,"単価がマイナスです","")))))))</f>
        <v/>
      </c>
    </row>
    <row r="12" ht="18" customHeight="1">
      <c r="A12" s="13" t="n">
        <v>2</v>
      </c>
      <c r="B12" s="14" t="inlineStr">
        <is>
          <t>商品</t>
        </is>
      </c>
      <c r="C12" s="15" t="inlineStr">
        <is>
          <t>ボールペン 0.5mm 赤　BP-05A</t>
        </is>
      </c>
      <c r="D12" s="15" t="inlineStr">
        <is>
          <t>本店倉庫</t>
        </is>
      </c>
      <c r="E12" s="14" t="inlineStr">
        <is>
          <t>本</t>
        </is>
      </c>
      <c r="F12" s="16" t="n">
        <v>340</v>
      </c>
      <c r="G12" s="16" t="n">
        <v>48</v>
      </c>
      <c r="H12" s="17">
        <f>IF(OR($F12="",$G12=""),"",ROUND($F12*$G12,0))</f>
        <v/>
      </c>
      <c r="I12" s="15" t="n"/>
      <c r="K12" s="18">
        <f>IF(AND($C12="",$B12="",$F12="",$G12=""),"",IF($C12="","品名・規格が未入力です",IF($B12="","区分が未選択です",IF($F12="","実地数量が未入力です",IF($G12="","単価が未入力です",IF($F12&lt;0,"実地数量がマイナスです",IF($G12&lt;0,"単価がマイナスです","")))))))</f>
        <v/>
      </c>
    </row>
    <row r="13" ht="18" customHeight="1">
      <c r="A13" s="13" t="n">
        <v>3</v>
      </c>
      <c r="B13" s="14" t="inlineStr">
        <is>
          <t>商品</t>
        </is>
      </c>
      <c r="C13" s="15" t="inlineStr">
        <is>
          <t>ノート A5 横罫　NT-A5</t>
        </is>
      </c>
      <c r="D13" s="15" t="inlineStr">
        <is>
          <t>本店倉庫</t>
        </is>
      </c>
      <c r="E13" s="14" t="inlineStr">
        <is>
          <t>冊</t>
        </is>
      </c>
      <c r="F13" s="16" t="n">
        <v>210</v>
      </c>
      <c r="G13" s="16" t="n">
        <v>126</v>
      </c>
      <c r="H13" s="17">
        <f>IF(OR($F13="",$G13=""),"",ROUND($F13*$G13,0))</f>
        <v/>
      </c>
      <c r="I13" s="15" t="n"/>
      <c r="K13" s="18">
        <f>IF(AND($C13="",$B13="",$F13="",$G13=""),"",IF($C13="","品名・規格が未入力です",IF($B13="","区分が未選択です",IF($F13="","実地数量が未入力です",IF($G13="","単価が未入力です",IF($F13&lt;0,"実地数量がマイナスです",IF($G13&lt;0,"単価がマイナスです","")))))))</f>
        <v/>
      </c>
    </row>
    <row r="14" ht="18" customHeight="1">
      <c r="A14" s="13" t="n">
        <v>4</v>
      </c>
      <c r="B14" s="14" t="inlineStr">
        <is>
          <t>商品</t>
        </is>
      </c>
      <c r="C14" s="15" t="inlineStr">
        <is>
          <t>ノート A5 横罫　NT-A5</t>
        </is>
      </c>
      <c r="D14" s="15" t="inlineStr">
        <is>
          <t>第2倉庫</t>
        </is>
      </c>
      <c r="E14" s="14" t="inlineStr">
        <is>
          <t>冊</t>
        </is>
      </c>
      <c r="F14" s="16" t="n">
        <v>60</v>
      </c>
      <c r="G14" s="16" t="n">
        <v>126</v>
      </c>
      <c r="H14" s="17">
        <f>IF(OR($F14="",$G14=""),"",ROUND($F14*$G14,0))</f>
        <v/>
      </c>
      <c r="I14" s="15" t="n"/>
      <c r="K14" s="18">
        <f>IF(AND($C14="",$B14="",$F14="",$G14=""),"",IF($C14="","品名・規格が未入力です",IF($B14="","区分が未選択です",IF($F14="","実地数量が未入力です",IF($G14="","単価が未入力です",IF($F14&lt;0,"実地数量がマイナスです",IF($G14&lt;0,"単価がマイナスです","")))))))</f>
        <v/>
      </c>
    </row>
    <row r="15" ht="18" customHeight="1">
      <c r="A15" s="13" t="n">
        <v>5</v>
      </c>
      <c r="B15" s="14" t="inlineStr">
        <is>
          <t>商品</t>
        </is>
      </c>
      <c r="C15" s="15" t="inlineStr">
        <is>
          <t>クリアファイル A4　CF-A4</t>
        </is>
      </c>
      <c r="D15" s="15" t="inlineStr">
        <is>
          <t>本店倉庫</t>
        </is>
      </c>
      <c r="E15" s="14" t="inlineStr">
        <is>
          <t>枚</t>
        </is>
      </c>
      <c r="F15" s="16" t="n">
        <v>800</v>
      </c>
      <c r="G15" s="16" t="n">
        <v>22</v>
      </c>
      <c r="H15" s="17">
        <f>IF(OR($F15="",$G15=""),"",ROUND($F15*$G15,0))</f>
        <v/>
      </c>
      <c r="I15" s="15" t="n"/>
      <c r="K15" s="18">
        <f>IF(AND($C15="",$B15="",$F15="",$G15=""),"",IF($C15="","品名・規格が未入力です",IF($B15="","区分が未選択です",IF($F15="","実地数量が未入力です",IF($G15="","単価が未入力です",IF($F15&lt;0,"実地数量がマイナスです",IF($G15&lt;0,"単価がマイナスです","")))))))</f>
        <v/>
      </c>
    </row>
    <row r="16" ht="18" customHeight="1">
      <c r="A16" s="13" t="n">
        <v>6</v>
      </c>
      <c r="B16" s="14" t="inlineStr">
        <is>
          <t>製品</t>
        </is>
      </c>
      <c r="C16" s="15" t="inlineStr">
        <is>
          <t>オリジナル手帳 2027年版（初版）</t>
        </is>
      </c>
      <c r="D16" s="15" t="inlineStr">
        <is>
          <t>本店倉庫</t>
        </is>
      </c>
      <c r="E16" s="14" t="inlineStr">
        <is>
          <t>冊</t>
        </is>
      </c>
      <c r="F16" s="16" t="n">
        <v>180</v>
      </c>
      <c r="G16" s="16" t="n">
        <v>640</v>
      </c>
      <c r="H16" s="17">
        <f>IF(OR($F16="",$G16=""),"",ROUND($F16*$G16,0))</f>
        <v/>
      </c>
      <c r="I16" s="15" t="n"/>
      <c r="K16" s="18">
        <f>IF(AND($C16="",$B16="",$F16="",$G16=""),"",IF($C16="","品名・規格が未入力です",IF($B16="","区分が未選択です",IF($F16="","実地数量が未入力です",IF($G16="","単価が未入力です",IF($F16&lt;0,"実地数量がマイナスです",IF($G16&lt;0,"単価がマイナスです","")))))))</f>
        <v/>
      </c>
    </row>
    <row r="17" ht="18" customHeight="1">
      <c r="A17" s="13" t="n">
        <v>7</v>
      </c>
      <c r="B17" s="14" t="inlineStr">
        <is>
          <t>製品</t>
        </is>
      </c>
      <c r="C17" s="15" t="inlineStr">
        <is>
          <t>オリジナル手帳 2027年版（再版）</t>
        </is>
      </c>
      <c r="D17" s="15" t="inlineStr">
        <is>
          <t>本店倉庫</t>
        </is>
      </c>
      <c r="E17" s="14" t="inlineStr">
        <is>
          <t>冊</t>
        </is>
      </c>
      <c r="F17" s="16" t="n">
        <v>420</v>
      </c>
      <c r="G17" s="16" t="n">
        <v>580</v>
      </c>
      <c r="H17" s="17">
        <f>IF(OR($F17="",$G17=""),"",ROUND($F17*$G17,0))</f>
        <v/>
      </c>
      <c r="I17" s="15" t="n"/>
      <c r="K17" s="18">
        <f>IF(AND($C17="",$B17="",$F17="",$G17=""),"",IF($C17="","品名・規格が未入力です",IF($B17="","区分が未選択です",IF($F17="","実地数量が未入力です",IF($G17="","単価が未入力です",IF($F17&lt;0,"実地数量がマイナスです",IF($G17&lt;0,"単価がマイナスです","")))))))</f>
        <v/>
      </c>
    </row>
    <row r="18" ht="18" customHeight="1">
      <c r="A18" s="13" t="n">
        <v>8</v>
      </c>
      <c r="B18" s="14" t="inlineStr">
        <is>
          <t>半製品</t>
        </is>
      </c>
      <c r="C18" s="15" t="inlineStr">
        <is>
          <t>手帳 本文のみ（表紙未装着）</t>
        </is>
      </c>
      <c r="D18" s="15" t="inlineStr">
        <is>
          <t>外注先</t>
        </is>
      </c>
      <c r="E18" s="14" t="inlineStr">
        <is>
          <t>冊</t>
        </is>
      </c>
      <c r="F18" s="16" t="n">
        <v>150</v>
      </c>
      <c r="G18" s="16" t="n">
        <v>410</v>
      </c>
      <c r="H18" s="17">
        <f>IF(OR($F18="",$G18=""),"",ROUND($F18*$G18,0))</f>
        <v/>
      </c>
      <c r="I18" s="15" t="n"/>
      <c r="K18" s="18">
        <f>IF(AND($C18="",$B18="",$F18="",$G18=""),"",IF($C18="","品名・規格が未入力です",IF($B18="","区分が未選択です",IF($F18="","実地数量が未入力です",IF($G18="","単価が未入力です",IF($F18&lt;0,"実地数量がマイナスです",IF($G18&lt;0,"単価がマイナスです","")))))))</f>
        <v/>
      </c>
    </row>
    <row r="19" ht="18" customHeight="1">
      <c r="A19" s="13" t="n">
        <v>9</v>
      </c>
      <c r="B19" s="14" t="inlineStr">
        <is>
          <t>原材料</t>
        </is>
      </c>
      <c r="C19" s="15" t="inlineStr">
        <is>
          <t>上質紙 四六判 90kg</t>
        </is>
      </c>
      <c r="D19" s="15" t="inlineStr">
        <is>
          <t>第2倉庫</t>
        </is>
      </c>
      <c r="E19" s="14" t="inlineStr">
        <is>
          <t>連</t>
        </is>
      </c>
      <c r="F19" s="16" t="n">
        <v>12</v>
      </c>
      <c r="G19" s="16" t="n">
        <v>9800</v>
      </c>
      <c r="H19" s="17">
        <f>IF(OR($F19="",$G19=""),"",ROUND($F19*$G19,0))</f>
        <v/>
      </c>
      <c r="I19" s="15" t="n"/>
      <c r="K19" s="18">
        <f>IF(AND($C19="",$B19="",$F19="",$G19=""),"",IF($C19="","品名・規格が未入力です",IF($B19="","区分が未選択です",IF($F19="","実地数量が未入力です",IF($G19="","単価が未入力です",IF($F19&lt;0,"実地数量がマイナスです",IF($G19&lt;0,"単価がマイナスです","")))))))</f>
        <v/>
      </c>
    </row>
    <row r="20" ht="18" customHeight="1">
      <c r="A20" s="13" t="n">
        <v>10</v>
      </c>
      <c r="B20" s="14" t="inlineStr">
        <is>
          <t>原材料</t>
        </is>
      </c>
      <c r="C20" s="15" t="inlineStr">
        <is>
          <t>製本用クロス 黒</t>
        </is>
      </c>
      <c r="D20" s="15" t="inlineStr">
        <is>
          <t>第2倉庫</t>
        </is>
      </c>
      <c r="E20" s="14" t="inlineStr">
        <is>
          <t>m</t>
        </is>
      </c>
      <c r="F20" s="16" t="n">
        <v>260</v>
      </c>
      <c r="G20" s="16" t="n">
        <v>180</v>
      </c>
      <c r="H20" s="17">
        <f>IF(OR($F20="",$G20=""),"",ROUND($F20*$G20,0))</f>
        <v/>
      </c>
      <c r="I20" s="15" t="n"/>
      <c r="K20" s="18">
        <f>IF(AND($C20="",$B20="",$F20="",$G20=""),"",IF($C20="","品名・規格が未入力です",IF($B20="","区分が未選択です",IF($F20="","実地数量が未入力です",IF($G20="","単価が未入力です",IF($F20&lt;0,"実地数量がマイナスです",IF($G20&lt;0,"単価がマイナスです","")))))))</f>
        <v/>
      </c>
    </row>
    <row r="21" ht="18" customHeight="1">
      <c r="A21" s="13" t="n">
        <v>11</v>
      </c>
      <c r="B21" s="14" t="inlineStr">
        <is>
          <t>仕掛品</t>
        </is>
      </c>
      <c r="C21" s="15" t="inlineStr">
        <is>
          <t>名入れ加工 受注分（加工途中）</t>
        </is>
      </c>
      <c r="D21" s="15" t="inlineStr">
        <is>
          <t>本店倉庫</t>
        </is>
      </c>
      <c r="E21" s="14" t="inlineStr">
        <is>
          <t>冊</t>
        </is>
      </c>
      <c r="F21" s="16" t="n">
        <v>80</v>
      </c>
      <c r="G21" s="16" t="n">
        <v>505</v>
      </c>
      <c r="H21" s="17">
        <f>IF(OR($F21="",$G21=""),"",ROUND($F21*$G21,0))</f>
        <v/>
      </c>
      <c r="I21" s="15" t="n"/>
      <c r="K21" s="18">
        <f>IF(AND($C21="",$B21="",$F21="",$G21=""),"",IF($C21="","品名・規格が未入力です",IF($B21="","区分が未選択です",IF($F21="","実地数量が未入力です",IF($G21="","単価が未入力です",IF($F21&lt;0,"実地数量がマイナスです",IF($G21&lt;0,"単価がマイナスです","")))))))</f>
        <v/>
      </c>
    </row>
    <row r="22" ht="18" customHeight="1">
      <c r="A22" s="13" t="n">
        <v>12</v>
      </c>
      <c r="B22" s="14" t="inlineStr">
        <is>
          <t>貯蔵品</t>
        </is>
      </c>
      <c r="C22" s="15" t="inlineStr">
        <is>
          <t>宅配用ダンボール 80サイズ</t>
        </is>
      </c>
      <c r="D22" s="15" t="inlineStr">
        <is>
          <t>本店倉庫</t>
        </is>
      </c>
      <c r="E22" s="14" t="inlineStr">
        <is>
          <t>枚</t>
        </is>
      </c>
      <c r="F22" s="16" t="n">
        <v>450</v>
      </c>
      <c r="G22" s="16" t="n">
        <v>88</v>
      </c>
      <c r="H22" s="17">
        <f>IF(OR($F22="",$G22=""),"",ROUND($F22*$G22,0))</f>
        <v/>
      </c>
      <c r="I22" s="15" t="n"/>
      <c r="K22" s="18">
        <f>IF(AND($C22="",$B22="",$F22="",$G22=""),"",IF($C22="","品名・規格が未入力です",IF($B22="","区分が未選択です",IF($F22="","実地数量が未入力です",IF($G22="","単価が未入力です",IF($F22&lt;0,"実地数量がマイナスです",IF($G22&lt;0,"単価がマイナスです","")))))))</f>
        <v/>
      </c>
    </row>
    <row r="23" ht="18" customHeight="1">
      <c r="A23" s="13" t="n">
        <v>13</v>
      </c>
      <c r="B23" s="14" t="inlineStr">
        <is>
          <t>貯蔵品</t>
        </is>
      </c>
      <c r="C23" s="15" t="inlineStr">
        <is>
          <t>84円切手</t>
        </is>
      </c>
      <c r="D23" s="15" t="inlineStr">
        <is>
          <t>事務所金庫</t>
        </is>
      </c>
      <c r="E23" s="14" t="inlineStr">
        <is>
          <t>枚</t>
        </is>
      </c>
      <c r="F23" s="16" t="n">
        <v>120</v>
      </c>
      <c r="G23" s="16" t="n">
        <v>84</v>
      </c>
      <c r="H23" s="17">
        <f>IF(OR($F23="",$G23=""),"",ROUND($F23*$G23,0))</f>
        <v/>
      </c>
      <c r="I23" s="15" t="n"/>
      <c r="K23" s="18">
        <f>IF(AND($C23="",$B23="",$F23="",$G23=""),"",IF($C23="","品名・規格が未入力です",IF($B23="","区分が未選択です",IF($F23="","実地数量が未入力です",IF($G23="","単価が未入力です",IF($F23&lt;0,"実地数量がマイナスです",IF($G23&lt;0,"単価がマイナスです","")))))))</f>
        <v/>
      </c>
    </row>
    <row r="24" ht="18" customHeight="1">
      <c r="A24" s="13" t="n">
        <v>14</v>
      </c>
      <c r="B24" s="14" t="inlineStr">
        <is>
          <t>貯蔵品</t>
        </is>
      </c>
      <c r="C24" s="15" t="inlineStr">
        <is>
          <t>収入印紙 200円</t>
        </is>
      </c>
      <c r="D24" s="15" t="inlineStr">
        <is>
          <t>事務所金庫</t>
        </is>
      </c>
      <c r="E24" s="14" t="inlineStr">
        <is>
          <t>枚</t>
        </is>
      </c>
      <c r="F24" s="16" t="n">
        <v>30</v>
      </c>
      <c r="G24" s="16" t="n">
        <v>200</v>
      </c>
      <c r="H24" s="17">
        <f>IF(OR($F24="",$G24=""),"",ROUND($F24*$G24,0))</f>
        <v/>
      </c>
      <c r="I24" s="15" t="inlineStr">
        <is>
          <t>非課税（消費税）</t>
        </is>
      </c>
      <c r="K24" s="18">
        <f>IF(AND($C24="",$B24="",$F24="",$G24=""),"",IF($C24="","品名・規格が未入力です",IF($B24="","区分が未選択です",IF($F24="","実地数量が未入力です",IF($G24="","単価が未入力です",IF($F24&lt;0,"実地数量がマイナスです",IF($G24&lt;0,"単価がマイナスです","")))))))</f>
        <v/>
      </c>
    </row>
    <row r="25" ht="18" customHeight="1">
      <c r="A25" s="13" t="n">
        <v>15</v>
      </c>
      <c r="B25" s="14" t="n"/>
      <c r="C25" s="15" t="n"/>
      <c r="D25" s="15" t="n"/>
      <c r="E25" s="14" t="n"/>
      <c r="F25" s="16" t="n"/>
      <c r="G25" s="16" t="n"/>
      <c r="H25" s="17">
        <f>IF(OR($F25="",$G25=""),"",ROUND($F25*$G25,0))</f>
        <v/>
      </c>
      <c r="I25" s="15" t="n"/>
      <c r="K25" s="18">
        <f>IF(AND($C25="",$B25="",$F25="",$G25=""),"",IF($C25="","品名・規格が未入力です",IF($B25="","区分が未選択です",IF($F25="","実地数量が未入力です",IF($G25="","単価が未入力です",IF($F25&lt;0,"実地数量がマイナスです",IF($G25&lt;0,"単価がマイナスです","")))))))</f>
        <v/>
      </c>
    </row>
    <row r="26" ht="18" customHeight="1">
      <c r="A26" s="13" t="n">
        <v>16</v>
      </c>
      <c r="B26" s="14" t="n"/>
      <c r="C26" s="15" t="n"/>
      <c r="D26" s="15" t="n"/>
      <c r="E26" s="14" t="n"/>
      <c r="F26" s="16" t="n"/>
      <c r="G26" s="16" t="n"/>
      <c r="H26" s="17">
        <f>IF(OR($F26="",$G26=""),"",ROUND($F26*$G26,0))</f>
        <v/>
      </c>
      <c r="I26" s="15" t="n"/>
      <c r="K26" s="18">
        <f>IF(AND($C26="",$B26="",$F26="",$G26=""),"",IF($C26="","品名・規格が未入力です",IF($B26="","区分が未選択です",IF($F26="","実地数量が未入力です",IF($G26="","単価が未入力です",IF($F26&lt;0,"実地数量がマイナスです",IF($G26&lt;0,"単価がマイナスです","")))))))</f>
        <v/>
      </c>
    </row>
    <row r="27" ht="18" customHeight="1">
      <c r="A27" s="13" t="n">
        <v>17</v>
      </c>
      <c r="B27" s="14" t="n"/>
      <c r="C27" s="15" t="n"/>
      <c r="D27" s="15" t="n"/>
      <c r="E27" s="14" t="n"/>
      <c r="F27" s="16" t="n"/>
      <c r="G27" s="16" t="n"/>
      <c r="H27" s="17">
        <f>IF(OR($F27="",$G27=""),"",ROUND($F27*$G27,0))</f>
        <v/>
      </c>
      <c r="I27" s="15" t="n"/>
      <c r="K27" s="18">
        <f>IF(AND($C27="",$B27="",$F27="",$G27=""),"",IF($C27="","品名・規格が未入力です",IF($B27="","区分が未選択です",IF($F27="","実地数量が未入力です",IF($G27="","単価が未入力です",IF($F27&lt;0,"実地数量がマイナスです",IF($G27&lt;0,"単価がマイナスです","")))))))</f>
        <v/>
      </c>
    </row>
    <row r="28" ht="18" customHeight="1">
      <c r="A28" s="13" t="n">
        <v>18</v>
      </c>
      <c r="B28" s="14" t="n"/>
      <c r="C28" s="15" t="n"/>
      <c r="D28" s="15" t="n"/>
      <c r="E28" s="14" t="n"/>
      <c r="F28" s="16" t="n"/>
      <c r="G28" s="16" t="n"/>
      <c r="H28" s="17">
        <f>IF(OR($F28="",$G28=""),"",ROUND($F28*$G28,0))</f>
        <v/>
      </c>
      <c r="I28" s="15" t="n"/>
      <c r="K28" s="18">
        <f>IF(AND($C28="",$B28="",$F28="",$G28=""),"",IF($C28="","品名・規格が未入力です",IF($B28="","区分が未選択です",IF($F28="","実地数量が未入力です",IF($G28="","単価が未入力です",IF($F28&lt;0,"実地数量がマイナスです",IF($G28&lt;0,"単価がマイナスです","")))))))</f>
        <v/>
      </c>
    </row>
    <row r="29" ht="18" customHeight="1">
      <c r="A29" s="13" t="n">
        <v>19</v>
      </c>
      <c r="B29" s="14" t="n"/>
      <c r="C29" s="15" t="n"/>
      <c r="D29" s="15" t="n"/>
      <c r="E29" s="14" t="n"/>
      <c r="F29" s="16" t="n"/>
      <c r="G29" s="16" t="n"/>
      <c r="H29" s="17">
        <f>IF(OR($F29="",$G29=""),"",ROUND($F29*$G29,0))</f>
        <v/>
      </c>
      <c r="I29" s="15" t="n"/>
      <c r="K29" s="18">
        <f>IF(AND($C29="",$B29="",$F29="",$G29=""),"",IF($C29="","品名・規格が未入力です",IF($B29="","区分が未選択です",IF($F29="","実地数量が未入力です",IF($G29="","単価が未入力です",IF($F29&lt;0,"実地数量がマイナスです",IF($G29&lt;0,"単価がマイナスです","")))))))</f>
        <v/>
      </c>
    </row>
    <row r="30" ht="18" customHeight="1">
      <c r="A30" s="13" t="n">
        <v>20</v>
      </c>
      <c r="B30" s="14" t="n"/>
      <c r="C30" s="15" t="n"/>
      <c r="D30" s="15" t="n"/>
      <c r="E30" s="14" t="n"/>
      <c r="F30" s="16" t="n"/>
      <c r="G30" s="16" t="n"/>
      <c r="H30" s="17">
        <f>IF(OR($F30="",$G30=""),"",ROUND($F30*$G30,0))</f>
        <v/>
      </c>
      <c r="I30" s="15" t="n"/>
      <c r="K30" s="18">
        <f>IF(AND($C30="",$B30="",$F30="",$G30=""),"",IF($C30="","品名・規格が未入力です",IF($B30="","区分が未選択です",IF($F30="","実地数量が未入力です",IF($G30="","単価が未入力です",IF($F30&lt;0,"実地数量がマイナスです",IF($G30&lt;0,"単価がマイナスです","")))))))</f>
        <v/>
      </c>
    </row>
    <row r="31" ht="18" customHeight="1">
      <c r="A31" s="13" t="n">
        <v>21</v>
      </c>
      <c r="B31" s="14" t="n"/>
      <c r="C31" s="15" t="n"/>
      <c r="D31" s="15" t="n"/>
      <c r="E31" s="14" t="n"/>
      <c r="F31" s="16" t="n"/>
      <c r="G31" s="16" t="n"/>
      <c r="H31" s="17">
        <f>IF(OR($F31="",$G31=""),"",ROUND($F31*$G31,0))</f>
        <v/>
      </c>
      <c r="I31" s="15" t="n"/>
      <c r="K31" s="18">
        <f>IF(AND($C31="",$B31="",$F31="",$G31=""),"",IF($C31="","品名・規格が未入力です",IF($B31="","区分が未選択です",IF($F31="","実地数量が未入力です",IF($G31="","単価が未入力です",IF($F31&lt;0,"実地数量がマイナスです",IF($G31&lt;0,"単価がマイナスです","")))))))</f>
        <v/>
      </c>
    </row>
    <row r="32" ht="18" customHeight="1">
      <c r="A32" s="13" t="n">
        <v>22</v>
      </c>
      <c r="B32" s="14" t="n"/>
      <c r="C32" s="15" t="n"/>
      <c r="D32" s="15" t="n"/>
      <c r="E32" s="14" t="n"/>
      <c r="F32" s="16" t="n"/>
      <c r="G32" s="16" t="n"/>
      <c r="H32" s="17">
        <f>IF(OR($F32="",$G32=""),"",ROUND($F32*$G32,0))</f>
        <v/>
      </c>
      <c r="I32" s="15" t="n"/>
      <c r="K32" s="18">
        <f>IF(AND($C32="",$B32="",$F32="",$G32=""),"",IF($C32="","品名・規格が未入力です",IF($B32="","区分が未選択です",IF($F32="","実地数量が未入力です",IF($G32="","単価が未入力です",IF($F32&lt;0,"実地数量がマイナスです",IF($G32&lt;0,"単価がマイナスです","")))))))</f>
        <v/>
      </c>
    </row>
    <row r="33" ht="18" customHeight="1">
      <c r="A33" s="13" t="n">
        <v>23</v>
      </c>
      <c r="B33" s="14" t="n"/>
      <c r="C33" s="15" t="n"/>
      <c r="D33" s="15" t="n"/>
      <c r="E33" s="14" t="n"/>
      <c r="F33" s="16" t="n"/>
      <c r="G33" s="16" t="n"/>
      <c r="H33" s="17">
        <f>IF(OR($F33="",$G33=""),"",ROUND($F33*$G33,0))</f>
        <v/>
      </c>
      <c r="I33" s="15" t="n"/>
      <c r="K33" s="18">
        <f>IF(AND($C33="",$B33="",$F33="",$G33=""),"",IF($C33="","品名・規格が未入力です",IF($B33="","区分が未選択です",IF($F33="","実地数量が未入力です",IF($G33="","単価が未入力です",IF($F33&lt;0,"実地数量がマイナスです",IF($G33&lt;0,"単価がマイナスです","")))))))</f>
        <v/>
      </c>
    </row>
    <row r="34" ht="18" customHeight="1">
      <c r="A34" s="13" t="n">
        <v>24</v>
      </c>
      <c r="B34" s="14" t="n"/>
      <c r="C34" s="15" t="n"/>
      <c r="D34" s="15" t="n"/>
      <c r="E34" s="14" t="n"/>
      <c r="F34" s="16" t="n"/>
      <c r="G34" s="16" t="n"/>
      <c r="H34" s="17">
        <f>IF(OR($F34="",$G34=""),"",ROUND($F34*$G34,0))</f>
        <v/>
      </c>
      <c r="I34" s="15" t="n"/>
      <c r="K34" s="18">
        <f>IF(AND($C34="",$B34="",$F34="",$G34=""),"",IF($C34="","品名・規格が未入力です",IF($B34="","区分が未選択です",IF($F34="","実地数量が未入力です",IF($G34="","単価が未入力です",IF($F34&lt;0,"実地数量がマイナスです",IF($G34&lt;0,"単価がマイナスです","")))))))</f>
        <v/>
      </c>
    </row>
    <row r="35" ht="18" customHeight="1">
      <c r="A35" s="13" t="n">
        <v>25</v>
      </c>
      <c r="B35" s="14" t="n"/>
      <c r="C35" s="15" t="n"/>
      <c r="D35" s="15" t="n"/>
      <c r="E35" s="14" t="n"/>
      <c r="F35" s="16" t="n"/>
      <c r="G35" s="16" t="n"/>
      <c r="H35" s="17">
        <f>IF(OR($F35="",$G35=""),"",ROUND($F35*$G35,0))</f>
        <v/>
      </c>
      <c r="I35" s="15" t="n"/>
      <c r="K35" s="18">
        <f>IF(AND($C35="",$B35="",$F35="",$G35=""),"",IF($C35="","品名・規格が未入力です",IF($B35="","区分が未選択です",IF($F35="","実地数量が未入力です",IF($G35="","単価が未入力です",IF($F35&lt;0,"実地数量がマイナスです",IF($G35&lt;0,"単価がマイナスです","")))))))</f>
        <v/>
      </c>
    </row>
    <row r="36" ht="18" customHeight="1">
      <c r="A36" s="13" t="n">
        <v>26</v>
      </c>
      <c r="B36" s="14" t="n"/>
      <c r="C36" s="15" t="n"/>
      <c r="D36" s="15" t="n"/>
      <c r="E36" s="14" t="n"/>
      <c r="F36" s="16" t="n"/>
      <c r="G36" s="16" t="n"/>
      <c r="H36" s="17">
        <f>IF(OR($F36="",$G36=""),"",ROUND($F36*$G36,0))</f>
        <v/>
      </c>
      <c r="I36" s="15" t="n"/>
      <c r="K36" s="18">
        <f>IF(AND($C36="",$B36="",$F36="",$G36=""),"",IF($C36="","品名・規格が未入力です",IF($B36="","区分が未選択です",IF($F36="","実地数量が未入力です",IF($G36="","単価が未入力です",IF($F36&lt;0,"実地数量がマイナスです",IF($G36&lt;0,"単価がマイナスです","")))))))</f>
        <v/>
      </c>
    </row>
    <row r="37" ht="18" customHeight="1">
      <c r="A37" s="13" t="n">
        <v>27</v>
      </c>
      <c r="B37" s="14" t="n"/>
      <c r="C37" s="15" t="n"/>
      <c r="D37" s="15" t="n"/>
      <c r="E37" s="14" t="n"/>
      <c r="F37" s="16" t="n"/>
      <c r="G37" s="16" t="n"/>
      <c r="H37" s="17">
        <f>IF(OR($F37="",$G37=""),"",ROUND($F37*$G37,0))</f>
        <v/>
      </c>
      <c r="I37" s="15" t="n"/>
      <c r="K37" s="18">
        <f>IF(AND($C37="",$B37="",$F37="",$G37=""),"",IF($C37="","品名・規格が未入力です",IF($B37="","区分が未選択です",IF($F37="","実地数量が未入力です",IF($G37="","単価が未入力です",IF($F37&lt;0,"実地数量がマイナスです",IF($G37&lt;0,"単価がマイナスです","")))))))</f>
        <v/>
      </c>
    </row>
    <row r="38" ht="18" customHeight="1">
      <c r="A38" s="13" t="n">
        <v>28</v>
      </c>
      <c r="B38" s="14" t="n"/>
      <c r="C38" s="15" t="n"/>
      <c r="D38" s="15" t="n"/>
      <c r="E38" s="14" t="n"/>
      <c r="F38" s="16" t="n"/>
      <c r="G38" s="16" t="n"/>
      <c r="H38" s="17">
        <f>IF(OR($F38="",$G38=""),"",ROUND($F38*$G38,0))</f>
        <v/>
      </c>
      <c r="I38" s="15" t="n"/>
      <c r="K38" s="18">
        <f>IF(AND($C38="",$B38="",$F38="",$G38=""),"",IF($C38="","品名・規格が未入力です",IF($B38="","区分が未選択です",IF($F38="","実地数量が未入力です",IF($G38="","単価が未入力です",IF($F38&lt;0,"実地数量がマイナスです",IF($G38&lt;0,"単価がマイナスです","")))))))</f>
        <v/>
      </c>
    </row>
    <row r="39" ht="18" customHeight="1">
      <c r="A39" s="13" t="n">
        <v>29</v>
      </c>
      <c r="B39" s="14" t="n"/>
      <c r="C39" s="15" t="n"/>
      <c r="D39" s="15" t="n"/>
      <c r="E39" s="14" t="n"/>
      <c r="F39" s="16" t="n"/>
      <c r="G39" s="16" t="n"/>
      <c r="H39" s="17">
        <f>IF(OR($F39="",$G39=""),"",ROUND($F39*$G39,0))</f>
        <v/>
      </c>
      <c r="I39" s="15" t="n"/>
      <c r="K39" s="18">
        <f>IF(AND($C39="",$B39="",$F39="",$G39=""),"",IF($C39="","品名・規格が未入力です",IF($B39="","区分が未選択です",IF($F39="","実地数量が未入力です",IF($G39="","単価が未入力です",IF($F39&lt;0,"実地数量がマイナスです",IF($G39&lt;0,"単価がマイナスです","")))))))</f>
        <v/>
      </c>
    </row>
    <row r="40" ht="18" customHeight="1">
      <c r="A40" s="13" t="n">
        <v>30</v>
      </c>
      <c r="B40" s="14" t="n"/>
      <c r="C40" s="15" t="n"/>
      <c r="D40" s="15" t="n"/>
      <c r="E40" s="14" t="n"/>
      <c r="F40" s="16" t="n"/>
      <c r="G40" s="16" t="n"/>
      <c r="H40" s="17">
        <f>IF(OR($F40="",$G40=""),"",ROUND($F40*$G40,0))</f>
        <v/>
      </c>
      <c r="I40" s="15" t="n"/>
      <c r="K40" s="18">
        <f>IF(AND($C40="",$B40="",$F40="",$G40=""),"",IF($C40="","品名・規格が未入力です",IF($B40="","区分が未選択です",IF($F40="","実地数量が未入力です",IF($G40="","単価が未入力です",IF($F40&lt;0,"実地数量がマイナスです",IF($G40&lt;0,"単価がマイナスです","")))))))</f>
        <v/>
      </c>
    </row>
    <row r="41" ht="18" customHeight="1">
      <c r="A41" s="13" t="n">
        <v>31</v>
      </c>
      <c r="B41" s="14" t="n"/>
      <c r="C41" s="15" t="n"/>
      <c r="D41" s="15" t="n"/>
      <c r="E41" s="14" t="n"/>
      <c r="F41" s="16" t="n"/>
      <c r="G41" s="16" t="n"/>
      <c r="H41" s="17">
        <f>IF(OR($F41="",$G41=""),"",ROUND($F41*$G41,0))</f>
        <v/>
      </c>
      <c r="I41" s="15" t="n"/>
      <c r="K41" s="18">
        <f>IF(AND($C41="",$B41="",$F41="",$G41=""),"",IF($C41="","品名・規格が未入力です",IF($B41="","区分が未選択です",IF($F41="","実地数量が未入力です",IF($G41="","単価が未入力です",IF($F41&lt;0,"実地数量がマイナスです",IF($G41&lt;0,"単価がマイナスです","")))))))</f>
        <v/>
      </c>
    </row>
    <row r="42" ht="18" customHeight="1">
      <c r="A42" s="13" t="n">
        <v>32</v>
      </c>
      <c r="B42" s="14" t="n"/>
      <c r="C42" s="15" t="n"/>
      <c r="D42" s="15" t="n"/>
      <c r="E42" s="14" t="n"/>
      <c r="F42" s="16" t="n"/>
      <c r="G42" s="16" t="n"/>
      <c r="H42" s="17">
        <f>IF(OR($F42="",$G42=""),"",ROUND($F42*$G42,0))</f>
        <v/>
      </c>
      <c r="I42" s="15" t="n"/>
      <c r="K42" s="18">
        <f>IF(AND($C42="",$B42="",$F42="",$G42=""),"",IF($C42="","品名・規格が未入力です",IF($B42="","区分が未選択です",IF($F42="","実地数量が未入力です",IF($G42="","単価が未入力です",IF($F42&lt;0,"実地数量がマイナスです",IF($G42&lt;0,"単価がマイナスです","")))))))</f>
        <v/>
      </c>
    </row>
    <row r="43" ht="18" customHeight="1">
      <c r="A43" s="13" t="n">
        <v>33</v>
      </c>
      <c r="B43" s="14" t="n"/>
      <c r="C43" s="15" t="n"/>
      <c r="D43" s="15" t="n"/>
      <c r="E43" s="14" t="n"/>
      <c r="F43" s="16" t="n"/>
      <c r="G43" s="16" t="n"/>
      <c r="H43" s="17">
        <f>IF(OR($F43="",$G43=""),"",ROUND($F43*$G43,0))</f>
        <v/>
      </c>
      <c r="I43" s="15" t="n"/>
      <c r="K43" s="18">
        <f>IF(AND($C43="",$B43="",$F43="",$G43=""),"",IF($C43="","品名・規格が未入力です",IF($B43="","区分が未選択です",IF($F43="","実地数量が未入力です",IF($G43="","単価が未入力です",IF($F43&lt;0,"実地数量がマイナスです",IF($G43&lt;0,"単価がマイナスです","")))))))</f>
        <v/>
      </c>
    </row>
    <row r="44" ht="18" customHeight="1">
      <c r="A44" s="13" t="n">
        <v>34</v>
      </c>
      <c r="B44" s="14" t="n"/>
      <c r="C44" s="15" t="n"/>
      <c r="D44" s="15" t="n"/>
      <c r="E44" s="14" t="n"/>
      <c r="F44" s="16" t="n"/>
      <c r="G44" s="16" t="n"/>
      <c r="H44" s="17">
        <f>IF(OR($F44="",$G44=""),"",ROUND($F44*$G44,0))</f>
        <v/>
      </c>
      <c r="I44" s="15" t="n"/>
      <c r="K44" s="18">
        <f>IF(AND($C44="",$B44="",$F44="",$G44=""),"",IF($C44="","品名・規格が未入力です",IF($B44="","区分が未選択です",IF($F44="","実地数量が未入力です",IF($G44="","単価が未入力です",IF($F44&lt;0,"実地数量がマイナスです",IF($G44&lt;0,"単価がマイナスです","")))))))</f>
        <v/>
      </c>
    </row>
    <row r="45" ht="18" customHeight="1">
      <c r="A45" s="13" t="n">
        <v>35</v>
      </c>
      <c r="B45" s="14" t="n"/>
      <c r="C45" s="15" t="n"/>
      <c r="D45" s="15" t="n"/>
      <c r="E45" s="14" t="n"/>
      <c r="F45" s="16" t="n"/>
      <c r="G45" s="16" t="n"/>
      <c r="H45" s="17">
        <f>IF(OR($F45="",$G45=""),"",ROUND($F45*$G45,0))</f>
        <v/>
      </c>
      <c r="I45" s="15" t="n"/>
      <c r="K45" s="18">
        <f>IF(AND($C45="",$B45="",$F45="",$G45=""),"",IF($C45="","品名・規格が未入力です",IF($B45="","区分が未選択です",IF($F45="","実地数量が未入力です",IF($G45="","単価が未入力です",IF($F45&lt;0,"実地数量がマイナスです",IF($G45&lt;0,"単価がマイナスです","")))))))</f>
        <v/>
      </c>
    </row>
    <row r="46" ht="18" customHeight="1">
      <c r="A46" s="13" t="n">
        <v>36</v>
      </c>
      <c r="B46" s="14" t="n"/>
      <c r="C46" s="15" t="n"/>
      <c r="D46" s="15" t="n"/>
      <c r="E46" s="14" t="n"/>
      <c r="F46" s="16" t="n"/>
      <c r="G46" s="16" t="n"/>
      <c r="H46" s="17">
        <f>IF(OR($F46="",$G46=""),"",ROUND($F46*$G46,0))</f>
        <v/>
      </c>
      <c r="I46" s="15" t="n"/>
      <c r="K46" s="18">
        <f>IF(AND($C46="",$B46="",$F46="",$G46=""),"",IF($C46="","品名・規格が未入力です",IF($B46="","区分が未選択です",IF($F46="","実地数量が未入力です",IF($G46="","単価が未入力です",IF($F46&lt;0,"実地数量がマイナスです",IF($G46&lt;0,"単価がマイナスです","")))))))</f>
        <v/>
      </c>
    </row>
    <row r="47" ht="18" customHeight="1">
      <c r="A47" s="13" t="n">
        <v>37</v>
      </c>
      <c r="B47" s="14" t="n"/>
      <c r="C47" s="15" t="n"/>
      <c r="D47" s="15" t="n"/>
      <c r="E47" s="14" t="n"/>
      <c r="F47" s="16" t="n"/>
      <c r="G47" s="16" t="n"/>
      <c r="H47" s="17">
        <f>IF(OR($F47="",$G47=""),"",ROUND($F47*$G47,0))</f>
        <v/>
      </c>
      <c r="I47" s="15" t="n"/>
      <c r="K47" s="18">
        <f>IF(AND($C47="",$B47="",$F47="",$G47=""),"",IF($C47="","品名・規格が未入力です",IF($B47="","区分が未選択です",IF($F47="","実地数量が未入力です",IF($G47="","単価が未入力です",IF($F47&lt;0,"実地数量がマイナスです",IF($G47&lt;0,"単価がマイナスです","")))))))</f>
        <v/>
      </c>
    </row>
    <row r="48" ht="18" customHeight="1">
      <c r="A48" s="13" t="n">
        <v>38</v>
      </c>
      <c r="B48" s="14" t="n"/>
      <c r="C48" s="15" t="n"/>
      <c r="D48" s="15" t="n"/>
      <c r="E48" s="14" t="n"/>
      <c r="F48" s="16" t="n"/>
      <c r="G48" s="16" t="n"/>
      <c r="H48" s="17">
        <f>IF(OR($F48="",$G48=""),"",ROUND($F48*$G48,0))</f>
        <v/>
      </c>
      <c r="I48" s="15" t="n"/>
      <c r="K48" s="18">
        <f>IF(AND($C48="",$B48="",$F48="",$G48=""),"",IF($C48="","品名・規格が未入力です",IF($B48="","区分が未選択です",IF($F48="","実地数量が未入力です",IF($G48="","単価が未入力です",IF($F48&lt;0,"実地数量がマイナスです",IF($G48&lt;0,"単価がマイナスです","")))))))</f>
        <v/>
      </c>
    </row>
    <row r="49" ht="18" customHeight="1">
      <c r="A49" s="13" t="n">
        <v>39</v>
      </c>
      <c r="B49" s="14" t="n"/>
      <c r="C49" s="15" t="n"/>
      <c r="D49" s="15" t="n"/>
      <c r="E49" s="14" t="n"/>
      <c r="F49" s="16" t="n"/>
      <c r="G49" s="16" t="n"/>
      <c r="H49" s="17">
        <f>IF(OR($F49="",$G49=""),"",ROUND($F49*$G49,0))</f>
        <v/>
      </c>
      <c r="I49" s="15" t="n"/>
      <c r="K49" s="18">
        <f>IF(AND($C49="",$B49="",$F49="",$G49=""),"",IF($C49="","品名・規格が未入力です",IF($B49="","区分が未選択です",IF($F49="","実地数量が未入力です",IF($G49="","単価が未入力です",IF($F49&lt;0,"実地数量がマイナスです",IF($G49&lt;0,"単価がマイナスです","")))))))</f>
        <v/>
      </c>
    </row>
    <row r="50" ht="18" customHeight="1">
      <c r="A50" s="13" t="n">
        <v>40</v>
      </c>
      <c r="B50" s="14" t="n"/>
      <c r="C50" s="15" t="n"/>
      <c r="D50" s="15" t="n"/>
      <c r="E50" s="14" t="n"/>
      <c r="F50" s="16" t="n"/>
      <c r="G50" s="16" t="n"/>
      <c r="H50" s="17">
        <f>IF(OR($F50="",$G50=""),"",ROUND($F50*$G50,0))</f>
        <v/>
      </c>
      <c r="I50" s="15" t="n"/>
      <c r="K50" s="18">
        <f>IF(AND($C50="",$B50="",$F50="",$G50=""),"",IF($C50="","品名・規格が未入力です",IF($B50="","区分が未選択です",IF($F50="","実地数量が未入力です",IF($G50="","単価が未入力です",IF($F50&lt;0,"実地数量がマイナスです",IF($G50&lt;0,"単価がマイナスです","")))))))</f>
        <v/>
      </c>
    </row>
    <row r="51" ht="18" customHeight="1">
      <c r="A51" s="13" t="n">
        <v>41</v>
      </c>
      <c r="B51" s="14" t="n"/>
      <c r="C51" s="15" t="n"/>
      <c r="D51" s="15" t="n"/>
      <c r="E51" s="14" t="n"/>
      <c r="F51" s="16" t="n"/>
      <c r="G51" s="16" t="n"/>
      <c r="H51" s="17">
        <f>IF(OR($F51="",$G51=""),"",ROUND($F51*$G51,0))</f>
        <v/>
      </c>
      <c r="I51" s="15" t="n"/>
      <c r="K51" s="18">
        <f>IF(AND($C51="",$B51="",$F51="",$G51=""),"",IF($C51="","品名・規格が未入力です",IF($B51="","区分が未選択です",IF($F51="","実地数量が未入力です",IF($G51="","単価が未入力です",IF($F51&lt;0,"実地数量がマイナスです",IF($G51&lt;0,"単価がマイナスです","")))))))</f>
        <v/>
      </c>
    </row>
    <row r="52" ht="18" customHeight="1">
      <c r="A52" s="13" t="n">
        <v>42</v>
      </c>
      <c r="B52" s="14" t="n"/>
      <c r="C52" s="15" t="n"/>
      <c r="D52" s="15" t="n"/>
      <c r="E52" s="14" t="n"/>
      <c r="F52" s="16" t="n"/>
      <c r="G52" s="16" t="n"/>
      <c r="H52" s="17">
        <f>IF(OR($F52="",$G52=""),"",ROUND($F52*$G52,0))</f>
        <v/>
      </c>
      <c r="I52" s="15" t="n"/>
      <c r="K52" s="18">
        <f>IF(AND($C52="",$B52="",$F52="",$G52=""),"",IF($C52="","品名・規格が未入力です",IF($B52="","区分が未選択です",IF($F52="","実地数量が未入力です",IF($G52="","単価が未入力です",IF($F52&lt;0,"実地数量がマイナスです",IF($G52&lt;0,"単価がマイナスです","")))))))</f>
        <v/>
      </c>
    </row>
    <row r="53" ht="18" customHeight="1">
      <c r="A53" s="13" t="n">
        <v>43</v>
      </c>
      <c r="B53" s="14" t="n"/>
      <c r="C53" s="15" t="n"/>
      <c r="D53" s="15" t="n"/>
      <c r="E53" s="14" t="n"/>
      <c r="F53" s="16" t="n"/>
      <c r="G53" s="16" t="n"/>
      <c r="H53" s="17">
        <f>IF(OR($F53="",$G53=""),"",ROUND($F53*$G53,0))</f>
        <v/>
      </c>
      <c r="I53" s="15" t="n"/>
      <c r="K53" s="18">
        <f>IF(AND($C53="",$B53="",$F53="",$G53=""),"",IF($C53="","品名・規格が未入力です",IF($B53="","区分が未選択です",IF($F53="","実地数量が未入力です",IF($G53="","単価が未入力です",IF($F53&lt;0,"実地数量がマイナスです",IF($G53&lt;0,"単価がマイナスです","")))))))</f>
        <v/>
      </c>
    </row>
    <row r="54" ht="18" customHeight="1">
      <c r="A54" s="13" t="n">
        <v>44</v>
      </c>
      <c r="B54" s="14" t="n"/>
      <c r="C54" s="15" t="n"/>
      <c r="D54" s="15" t="n"/>
      <c r="E54" s="14" t="n"/>
      <c r="F54" s="16" t="n"/>
      <c r="G54" s="16" t="n"/>
      <c r="H54" s="17">
        <f>IF(OR($F54="",$G54=""),"",ROUND($F54*$G54,0))</f>
        <v/>
      </c>
      <c r="I54" s="15" t="n"/>
      <c r="K54" s="18">
        <f>IF(AND($C54="",$B54="",$F54="",$G54=""),"",IF($C54="","品名・規格が未入力です",IF($B54="","区分が未選択です",IF($F54="","実地数量が未入力です",IF($G54="","単価が未入力です",IF($F54&lt;0,"実地数量がマイナスです",IF($G54&lt;0,"単価がマイナスです","")))))))</f>
        <v/>
      </c>
    </row>
    <row r="55" ht="18" customHeight="1">
      <c r="A55" s="13" t="n">
        <v>45</v>
      </c>
      <c r="B55" s="14" t="n"/>
      <c r="C55" s="15" t="n"/>
      <c r="D55" s="15" t="n"/>
      <c r="E55" s="14" t="n"/>
      <c r="F55" s="16" t="n"/>
      <c r="G55" s="16" t="n"/>
      <c r="H55" s="17">
        <f>IF(OR($F55="",$G55=""),"",ROUND($F55*$G55,0))</f>
        <v/>
      </c>
      <c r="I55" s="15" t="n"/>
      <c r="K55" s="18">
        <f>IF(AND($C55="",$B55="",$F55="",$G55=""),"",IF($C55="","品名・規格が未入力です",IF($B55="","区分が未選択です",IF($F55="","実地数量が未入力です",IF($G55="","単価が未入力です",IF($F55&lt;0,"実地数量がマイナスです",IF($G55&lt;0,"単価がマイナスです","")))))))</f>
        <v/>
      </c>
    </row>
    <row r="56" ht="18" customHeight="1">
      <c r="A56" s="13" t="n">
        <v>46</v>
      </c>
      <c r="B56" s="14" t="n"/>
      <c r="C56" s="15" t="n"/>
      <c r="D56" s="15" t="n"/>
      <c r="E56" s="14" t="n"/>
      <c r="F56" s="16" t="n"/>
      <c r="G56" s="16" t="n"/>
      <c r="H56" s="17">
        <f>IF(OR($F56="",$G56=""),"",ROUND($F56*$G56,0))</f>
        <v/>
      </c>
      <c r="I56" s="15" t="n"/>
      <c r="K56" s="18">
        <f>IF(AND($C56="",$B56="",$F56="",$G56=""),"",IF($C56="","品名・規格が未入力です",IF($B56="","区分が未選択です",IF($F56="","実地数量が未入力です",IF($G56="","単価が未入力です",IF($F56&lt;0,"実地数量がマイナスです",IF($G56&lt;0,"単価がマイナスです","")))))))</f>
        <v/>
      </c>
    </row>
    <row r="57" ht="18" customHeight="1">
      <c r="A57" s="13" t="n">
        <v>47</v>
      </c>
      <c r="B57" s="14" t="n"/>
      <c r="C57" s="15" t="n"/>
      <c r="D57" s="15" t="n"/>
      <c r="E57" s="14" t="n"/>
      <c r="F57" s="16" t="n"/>
      <c r="G57" s="16" t="n"/>
      <c r="H57" s="17">
        <f>IF(OR($F57="",$G57=""),"",ROUND($F57*$G57,0))</f>
        <v/>
      </c>
      <c r="I57" s="15" t="n"/>
      <c r="K57" s="18">
        <f>IF(AND($C57="",$B57="",$F57="",$G57=""),"",IF($C57="","品名・規格が未入力です",IF($B57="","区分が未選択です",IF($F57="","実地数量が未入力です",IF($G57="","単価が未入力です",IF($F57&lt;0,"実地数量がマイナスです",IF($G57&lt;0,"単価がマイナスです","")))))))</f>
        <v/>
      </c>
    </row>
    <row r="58" ht="18" customHeight="1">
      <c r="A58" s="13" t="n">
        <v>48</v>
      </c>
      <c r="B58" s="14" t="n"/>
      <c r="C58" s="15" t="n"/>
      <c r="D58" s="15" t="n"/>
      <c r="E58" s="14" t="n"/>
      <c r="F58" s="16" t="n"/>
      <c r="G58" s="16" t="n"/>
      <c r="H58" s="17">
        <f>IF(OR($F58="",$G58=""),"",ROUND($F58*$G58,0))</f>
        <v/>
      </c>
      <c r="I58" s="15" t="n"/>
      <c r="K58" s="18">
        <f>IF(AND($C58="",$B58="",$F58="",$G58=""),"",IF($C58="","品名・規格が未入力です",IF($B58="","区分が未選択です",IF($F58="","実地数量が未入力です",IF($G58="","単価が未入力です",IF($F58&lt;0,"実地数量がマイナスです",IF($G58&lt;0,"単価がマイナスです","")))))))</f>
        <v/>
      </c>
    </row>
    <row r="59" ht="18" customHeight="1">
      <c r="A59" s="13" t="n">
        <v>49</v>
      </c>
      <c r="B59" s="14" t="n"/>
      <c r="C59" s="15" t="n"/>
      <c r="D59" s="15" t="n"/>
      <c r="E59" s="14" t="n"/>
      <c r="F59" s="16" t="n"/>
      <c r="G59" s="16" t="n"/>
      <c r="H59" s="17">
        <f>IF(OR($F59="",$G59=""),"",ROUND($F59*$G59,0))</f>
        <v/>
      </c>
      <c r="I59" s="15" t="n"/>
      <c r="K59" s="18">
        <f>IF(AND($C59="",$B59="",$F59="",$G59=""),"",IF($C59="","品名・規格が未入力です",IF($B59="","区分が未選択です",IF($F59="","実地数量が未入力です",IF($G59="","単価が未入力です",IF($F59&lt;0,"実地数量がマイナスです",IF($G59&lt;0,"単価がマイナスです","")))))))</f>
        <v/>
      </c>
    </row>
    <row r="60" ht="18" customHeight="1">
      <c r="A60" s="13" t="n">
        <v>50</v>
      </c>
      <c r="B60" s="14" t="n"/>
      <c r="C60" s="15" t="n"/>
      <c r="D60" s="15" t="n"/>
      <c r="E60" s="14" t="n"/>
      <c r="F60" s="16" t="n"/>
      <c r="G60" s="16" t="n"/>
      <c r="H60" s="17">
        <f>IF(OR($F60="",$G60=""),"",ROUND($F60*$G60,0))</f>
        <v/>
      </c>
      <c r="I60" s="15" t="n"/>
      <c r="K60" s="18">
        <f>IF(AND($C60="",$B60="",$F60="",$G60=""),"",IF($C60="","品名・規格が未入力です",IF($B60="","区分が未選択です",IF($F60="","実地数量が未入力です",IF($G60="","単価が未入力です",IF($F60&lt;0,"実地数量がマイナスです",IF($G60&lt;0,"単価がマイナスです","")))))))</f>
        <v/>
      </c>
    </row>
    <row r="61" ht="24" customHeight="1">
      <c r="A61" s="19" t="inlineStr">
        <is>
          <t>合　計（期末棚卸高）</t>
        </is>
      </c>
      <c r="B61" s="20" t="n"/>
      <c r="C61" s="20" t="n"/>
      <c r="D61" s="20" t="n"/>
      <c r="E61" s="20" t="n"/>
      <c r="F61" s="20" t="n"/>
      <c r="G61" s="5" t="n"/>
      <c r="H61" s="21">
        <f>SUM(H11:H60)</f>
        <v/>
      </c>
      <c r="I61" s="22" t="n"/>
    </row>
    <row r="62" ht="30" customHeight="1">
      <c r="A62" s="23" t="inlineStr">
        <is>
          <t>※ 行が足りないときは、明細の途中の行を行番号ごと選んでコピーし、右クリック →「コピーしたセルの挿入」を選んでください。金額の数式ごと行が増え、合計も自動で広がります（最終行の下に足すと合計に入りません）。</t>
        </is>
      </c>
    </row>
    <row r="63" ht="8" customHeight="1"/>
    <row r="64" ht="22" customHeight="1">
      <c r="A64" s="3" t="inlineStr">
        <is>
          <t>３．区分別の集計と検算</t>
        </is>
      </c>
    </row>
    <row r="65" ht="20" customHeight="1">
      <c r="B65" s="24" t="inlineStr">
        <is>
          <t>区分</t>
        </is>
      </c>
      <c r="C65" s="20" t="n"/>
      <c r="D65" s="20" t="n"/>
      <c r="E65" s="5" t="n"/>
      <c r="F65" s="24" t="inlineStr">
        <is>
          <t>件数</t>
        </is>
      </c>
      <c r="G65" s="24" t="inlineStr">
        <is>
          <t>金額（円）</t>
        </is>
      </c>
      <c r="H65" s="5" t="n"/>
    </row>
    <row r="66" ht="19" customHeight="1">
      <c r="B66" s="4" t="inlineStr">
        <is>
          <t>商品</t>
        </is>
      </c>
      <c r="C66" s="20" t="n"/>
      <c r="D66" s="20" t="n"/>
      <c r="E66" s="5" t="n"/>
      <c r="F66" s="25">
        <f>COUNTIF($B$11:$B$60,$B66)</f>
        <v/>
      </c>
      <c r="G66" s="26">
        <f>SUMIF($B$11:$B$60,$B66,$H$11:$H$60)</f>
        <v/>
      </c>
      <c r="H66" s="5" t="n"/>
    </row>
    <row r="67" ht="19" customHeight="1">
      <c r="B67" s="4" t="inlineStr">
        <is>
          <t>製品</t>
        </is>
      </c>
      <c r="C67" s="20" t="n"/>
      <c r="D67" s="20" t="n"/>
      <c r="E67" s="5" t="n"/>
      <c r="F67" s="25">
        <f>COUNTIF($B$11:$B$60,$B67)</f>
        <v/>
      </c>
      <c r="G67" s="26">
        <f>SUMIF($B$11:$B$60,$B67,$H$11:$H$60)</f>
        <v/>
      </c>
      <c r="H67" s="5" t="n"/>
    </row>
    <row r="68" ht="19" customHeight="1">
      <c r="B68" s="4" t="inlineStr">
        <is>
          <t>半製品</t>
        </is>
      </c>
      <c r="C68" s="20" t="n"/>
      <c r="D68" s="20" t="n"/>
      <c r="E68" s="5" t="n"/>
      <c r="F68" s="25">
        <f>COUNTIF($B$11:$B$60,$B68)</f>
        <v/>
      </c>
      <c r="G68" s="26">
        <f>SUMIF($B$11:$B$60,$B68,$H$11:$H$60)</f>
        <v/>
      </c>
      <c r="H68" s="5" t="n"/>
    </row>
    <row r="69" ht="19" customHeight="1">
      <c r="B69" s="4" t="inlineStr">
        <is>
          <t>原材料</t>
        </is>
      </c>
      <c r="C69" s="20" t="n"/>
      <c r="D69" s="20" t="n"/>
      <c r="E69" s="5" t="n"/>
      <c r="F69" s="25">
        <f>COUNTIF($B$11:$B$60,$B69)</f>
        <v/>
      </c>
      <c r="G69" s="26">
        <f>SUMIF($B$11:$B$60,$B69,$H$11:$H$60)</f>
        <v/>
      </c>
      <c r="H69" s="5" t="n"/>
    </row>
    <row r="70" ht="19" customHeight="1">
      <c r="B70" s="4" t="inlineStr">
        <is>
          <t>仕掛品</t>
        </is>
      </c>
      <c r="C70" s="20" t="n"/>
      <c r="D70" s="20" t="n"/>
      <c r="E70" s="5" t="n"/>
      <c r="F70" s="25">
        <f>COUNTIF($B$11:$B$60,$B70)</f>
        <v/>
      </c>
      <c r="G70" s="26">
        <f>SUMIF($B$11:$B$60,$B70,$H$11:$H$60)</f>
        <v/>
      </c>
      <c r="H70" s="5" t="n"/>
    </row>
    <row r="71" ht="19" customHeight="1">
      <c r="B71" s="4" t="inlineStr">
        <is>
          <t>貯蔵品</t>
        </is>
      </c>
      <c r="C71" s="20" t="n"/>
      <c r="D71" s="20" t="n"/>
      <c r="E71" s="5" t="n"/>
      <c r="F71" s="25">
        <f>COUNTIF($B$11:$B$60,$B71)</f>
        <v/>
      </c>
      <c r="G71" s="26">
        <f>SUMIF($B$11:$B$60,$B71,$H$11:$H$60)</f>
        <v/>
      </c>
      <c r="H71" s="5" t="n"/>
    </row>
    <row r="72" ht="24" customHeight="1">
      <c r="B72" s="27" t="inlineStr">
        <is>
          <t>区分別 合計</t>
        </is>
      </c>
      <c r="C72" s="20" t="n"/>
      <c r="D72" s="20" t="n"/>
      <c r="E72" s="5" t="n"/>
      <c r="F72" s="28">
        <f>SUM(F66:F71)</f>
        <v/>
      </c>
      <c r="G72" s="21">
        <f>SUM(G66:G71)</f>
        <v/>
      </c>
      <c r="H72" s="5" t="n"/>
    </row>
    <row r="73" ht="24" customHeight="1">
      <c r="B73" s="29">
        <f>IF(H61=0,"品名と数量・単価を入れると、ここに検算の結果が出ます",IF(ROUND(H61-G72,0)=0,"✔ 検算OK　明細の合計と区分別の合計が一致しています（"&amp;TEXT(H61,"#,##0")&amp;" 円）","⚠ 要確認　区分が未選択の行があります。差額 "&amp;TEXT(H61-G72,"#,##0")&amp;" 円"))</f>
        <v/>
      </c>
      <c r="C73" s="20" t="n"/>
      <c r="D73" s="20" t="n"/>
      <c r="E73" s="20" t="n"/>
      <c r="F73" s="20" t="n"/>
      <c r="G73" s="20" t="n"/>
      <c r="H73" s="5" t="n"/>
    </row>
    <row r="74" ht="8" customHeight="1"/>
    <row r="75" ht="22" customHeight="1">
      <c r="A75" s="3" t="inlineStr">
        <is>
          <t>４．売上原価の計算</t>
        </is>
      </c>
    </row>
    <row r="76" ht="20" customHeight="1">
      <c r="B76" s="4" t="inlineStr">
        <is>
          <t>① 期首棚卸高（前期末の棚卸高をそのまま入れます）</t>
        </is>
      </c>
      <c r="C76" s="20" t="n"/>
      <c r="D76" s="20" t="n"/>
      <c r="E76" s="20" t="n"/>
      <c r="F76" s="5" t="n"/>
      <c r="G76" s="30" t="n">
        <v>3180000</v>
      </c>
      <c r="H76" s="7" t="n"/>
    </row>
    <row r="77" ht="20" customHeight="1">
      <c r="B77" s="4" t="inlineStr">
        <is>
          <t>② 当期仕入高（製造原価。仕入値引・返品は差し引いた後の金額）</t>
        </is>
      </c>
      <c r="C77" s="20" t="n"/>
      <c r="D77" s="20" t="n"/>
      <c r="E77" s="20" t="n"/>
      <c r="F77" s="5" t="n"/>
      <c r="G77" s="30" t="n">
        <v>24600000</v>
      </c>
      <c r="H77" s="7" t="n"/>
    </row>
    <row r="78" ht="20" customHeight="1">
      <c r="B78" s="4" t="inlineStr">
        <is>
          <t>③ 期末棚卸高（上の合計から自動）</t>
        </is>
      </c>
      <c r="C78" s="20" t="n"/>
      <c r="D78" s="20" t="n"/>
      <c r="E78" s="20" t="n"/>
      <c r="F78" s="5" t="n"/>
      <c r="G78" s="26">
        <f>H61</f>
        <v/>
      </c>
      <c r="H78" s="5" t="n"/>
    </row>
    <row r="79" ht="24" customHeight="1">
      <c r="B79" s="27" t="inlineStr">
        <is>
          <t>④ 売上原価　＝ ① ＋ ② − ③</t>
        </is>
      </c>
      <c r="C79" s="20" t="n"/>
      <c r="D79" s="20" t="n"/>
      <c r="E79" s="20" t="n"/>
      <c r="F79" s="5" t="n"/>
      <c r="G79" s="21">
        <f>IF(AND(G76="",G77=""),"",N(G76)+N(G77)-G78)</f>
        <v/>
      </c>
      <c r="H79" s="5" t="n"/>
    </row>
    <row r="80" ht="45" customHeight="1">
      <c r="A80" s="23" t="inlineStr">
        <is>
          <t>※ 廃棄・紛失した分は、期末棚卸高に含めないことで、この式（期首＋仕入−期末）を通じて自動的に売上原価に入ります。期末棚卸から除いたうえでさらに「棚卸減耗損」を計上すると二重計上になります。廃棄した事実は、日付・品名・数量・単価・理由を記録し、処分証明書や写真とあわせて保存してください。</t>
        </is>
      </c>
    </row>
    <row r="81" ht="16" customHeight="1">
      <c r="A81" s="23" t="inlineStr">
        <is>
          <t>※ ①は前期の棚卸表の期末棚卸高と必ず一致させてください。ここがズレたまま申告している例が非常に多い箇所です。</t>
        </is>
      </c>
    </row>
    <row r="82" ht="8" customHeight="1"/>
    <row r="83" ht="22" customHeight="1">
      <c r="A83" s="3" t="inlineStr">
        <is>
          <t>５．決算書への転記</t>
        </is>
      </c>
    </row>
    <row r="84" ht="20" customHeight="1">
      <c r="B84" s="4" t="inlineStr">
        <is>
          <t>個人・青色申告決算書（一般用）1ページ　⑤ 期末商品（製品）棚卸高</t>
        </is>
      </c>
      <c r="C84" s="20" t="n"/>
      <c r="D84" s="20" t="n"/>
      <c r="E84" s="20" t="n"/>
      <c r="F84" s="5" t="n"/>
      <c r="G84" s="26">
        <f>G66+G67+G68</f>
        <v/>
      </c>
      <c r="H84" s="5" t="n"/>
    </row>
    <row r="85" ht="20" customHeight="1">
      <c r="B85" s="4" t="inlineStr">
        <is>
          <t xml:space="preserve">　└ 原価計算をする場合のみ：4ページ「製造原価の計算」へ（原材料・仕掛品）</t>
        </is>
      </c>
      <c r="C85" s="20" t="n"/>
      <c r="D85" s="20" t="n"/>
      <c r="E85" s="20" t="n"/>
      <c r="F85" s="5" t="n"/>
      <c r="G85" s="26">
        <f>G69+G70</f>
        <v/>
      </c>
      <c r="H85" s="5" t="n"/>
    </row>
    <row r="86" ht="20" customHeight="1">
      <c r="B86" s="4" t="inlineStr">
        <is>
          <t>貯蔵品（未使用の切手・収入印紙・梱包材など）</t>
        </is>
      </c>
      <c r="C86" s="20" t="n"/>
      <c r="D86" s="20" t="n"/>
      <c r="E86" s="20" t="n"/>
      <c r="F86" s="5" t="n"/>
      <c r="G86" s="26">
        <f>G71</f>
        <v/>
      </c>
      <c r="H86" s="5" t="n"/>
    </row>
    <row r="87" ht="20" customHeight="1">
      <c r="B87" s="4" t="inlineStr">
        <is>
          <t>貸借対照表「棚卸資産」／法人は流動資産の各科目　＝ 棚卸高の合計</t>
        </is>
      </c>
      <c r="C87" s="20" t="n"/>
      <c r="D87" s="20" t="n"/>
      <c r="E87" s="20" t="n"/>
      <c r="F87" s="5" t="n"/>
      <c r="G87" s="26">
        <f>H61</f>
        <v/>
      </c>
      <c r="H87" s="5" t="n"/>
    </row>
    <row r="88" ht="30" customHeight="1">
      <c r="A88" s="23" t="inlineStr">
        <is>
          <t>※ 白色申告（収支内訳書 一般用）は ⑤期首／⑥仕入金額／⑧期末 の欄です。欄番号は令和7年分の様式によります。様式は年分により変わることがあるため、提出前に最新の様式でご確認ください。</t>
        </is>
      </c>
    </row>
    <row r="89" ht="30" customHeight="1">
      <c r="A89" s="23" t="inlineStr">
        <is>
          <t>※ 原価計算をしていない場合、仕入・外注費は上の②にまとめます。経費欄に入れてしまうと、在庫があるのに全額その年の経費になり、期末棚卸高と対応しなくなります。</t>
        </is>
      </c>
    </row>
    <row r="90" ht="30" customHeight="1">
      <c r="A90" s="23" t="inlineStr">
        <is>
          <t>※ 税込・税抜の別は決算書の経理方式と必ずそろえてください（この表の「経理方式」欄）。税込経理の場合と免税事業者の場合は、消費税等相当額を含めた金額で棚卸しします。</t>
        </is>
      </c>
    </row>
    <row r="91" ht="30" customHeight="1">
      <c r="A91" s="23" t="inlineStr">
        <is>
          <t>※ 貸借対照表（資産負債調）の棚卸資産は1行です。上の6区分は棚卸表の内訳として使い、貸借対照表には合計額を記入します。</t>
        </is>
      </c>
    </row>
  </sheetData>
  <sheetProtection selectLockedCells="0" selectUnlockedCells="0" sheet="1" objects="0" insertRows="0" insertHyperlinks="1" autoFilter="0" scenarios="0" formatColumns="0" deleteColumns="1" insertColumns="1" pivotTables="1" deleteRows="0" formatCells="0" formatRows="0" sort="0"/>
  <mergeCells count="60">
    <mergeCell ref="A90:I90"/>
    <mergeCell ref="C6:D6"/>
    <mergeCell ref="G77:H77"/>
    <mergeCell ref="B65:E65"/>
    <mergeCell ref="G86:H86"/>
    <mergeCell ref="A75:I75"/>
    <mergeCell ref="A89:I89"/>
    <mergeCell ref="C5:D5"/>
    <mergeCell ref="B68:E68"/>
    <mergeCell ref="G71:H71"/>
    <mergeCell ref="E5:F5"/>
    <mergeCell ref="G67:H67"/>
    <mergeCell ref="A80:I80"/>
    <mergeCell ref="G70:H70"/>
    <mergeCell ref="A6:B6"/>
    <mergeCell ref="B77:F77"/>
    <mergeCell ref="A2:I2"/>
    <mergeCell ref="A7:B7"/>
    <mergeCell ref="G7:H7"/>
    <mergeCell ref="B86:F86"/>
    <mergeCell ref="B72:E72"/>
    <mergeCell ref="G66:H66"/>
    <mergeCell ref="G6:H6"/>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B70:E70"/>
    <mergeCell ref="A5:B5"/>
    <mergeCell ref="G5:H5"/>
    <mergeCell ref="A9:I9"/>
    <mergeCell ref="G65:H65"/>
    <mergeCell ref="A83:I83"/>
    <mergeCell ref="B84:F84"/>
    <mergeCell ref="G79:H79"/>
    <mergeCell ref="B67:E67"/>
    <mergeCell ref="A64:I64"/>
    <mergeCell ref="C7:D7"/>
    <mergeCell ref="G85:H85"/>
    <mergeCell ref="E7:F7"/>
    <mergeCell ref="G76:H76"/>
    <mergeCell ref="B69:E69"/>
    <mergeCell ref="B73:H73"/>
    <mergeCell ref="A1:I1"/>
    <mergeCell ref="B76:F76"/>
    <mergeCell ref="A88:I88"/>
    <mergeCell ref="B79:F79"/>
    <mergeCell ref="G84:H84"/>
    <mergeCell ref="B85:F85"/>
    <mergeCell ref="G72:H72"/>
  </mergeCells>
  <conditionalFormatting sqref="K11:K60">
    <cfRule type="expression" priority="1" dxfId="0">
      <formula>$K11&lt;&gt;""</formula>
    </cfRule>
  </conditionalFormatting>
  <conditionalFormatting sqref="B73:H73">
    <cfRule type="expression" priority="2" dxfId="1">
      <formula>LEFT($B73,1)="⚠"</formula>
    </cfRule>
  </conditionalFormatting>
  <dataValidations count="3">
    <dataValidation sqref="C7" showDropDown="0" showInputMessage="0" showErrorMessage="0" allowBlank="1" type="list">
      <formula1>"税抜経理,税込経理"</formula1>
    </dataValidation>
    <dataValidation sqref="G7" showDropDown="0" showInputMessage="0" showErrorMessage="0" allowBlank="1" type="list">
      <formula1>"最終仕入原価法（原価法）,個別法（原価法）,総平均法（原価法）,移動平均法（原価法）,売価還元法（原価法）,低価法"</formula1>
    </dataValidation>
    <dataValidation sqref="B11 B12 B13 B14 B15 B16 B17 B18 B19 B20 B21 B22 B23 B24 B25 B26 B27 B28 B29 B30 B31 B32 B33 B34 B35 B36 B37 B38 B39 B40 B41 B42 B43 B44 B45 B46 B47 B48 B49 B50 B51 B52 B53 B54 B55 B56 B57 B58 B59 B60" showDropDown="0" showInputMessage="0" showErrorMessage="0" allowBlank="1" type="list">
      <formula1>"商品,製品,半製品,原材料,仕掛品,貯蔵品"</formula1>
    </dataValidation>
  </dataValidations>
  <pageMargins left="0.4" right="0.4" top="0.5" bottom="0.5" header="0.5" footer="0.5"/>
  <pageSetup orientation="portrait" paperSize="9" fitToHeight="0" fitToWidth="1"/>
</worksheet>
</file>

<file path=xl/worksheets/sheet3.xml><?xml version="1.0" encoding="utf-8"?>
<worksheet xmlns="http://schemas.openxmlformats.org/spreadsheetml/2006/main">
  <sheetPr>
    <tabColor rgb="00A9D08E"/>
    <outlinePr summaryBelow="1" summaryRight="1"/>
    <pageSetUpPr fitToPage="1"/>
  </sheetPr>
  <dimension ref="A1:B49"/>
  <sheetViews>
    <sheetView showGridLines="0" workbookViewId="0">
      <selection activeCell="A1" sqref="A1"/>
    </sheetView>
  </sheetViews>
  <sheetFormatPr baseColWidth="8" defaultRowHeight="15"/>
  <cols>
    <col width="3" customWidth="1" min="1" max="1"/>
    <col width="100" customWidth="1" min="2" max="2"/>
  </cols>
  <sheetData>
    <row r="1" ht="28" customHeight="1">
      <c r="A1" s="31" t="inlineStr">
        <is>
          <t>使い方と注意点　期末棚卸表 無料版 v1.0</t>
        </is>
      </c>
    </row>
    <row r="3" ht="22" customHeight="1">
      <c r="A3" s="3" t="inlineStr">
        <is>
          <t>■ このファイルについて</t>
        </is>
      </c>
      <c r="B3" s="32" t="n"/>
    </row>
    <row r="4" ht="45" customHeight="1">
      <c r="B4" s="33" t="inlineStr">
        <is>
          <t>期末（決算日）時点の在庫を数えて、期末棚卸高と売上原価を出すためのシートです。マクロは使っていません。Excel 2016 以降のほか、LibreOffice・Googleスプレッドシートでも動きます。</t>
        </is>
      </c>
    </row>
    <row r="5" ht="30" customHeight="1">
      <c r="B5" s="33" t="inlineStr">
        <is>
          <t>シートは3枚です。「棚卸表」に入力し、「記入例」で書き方を確認し、このシートで注意点を読んでください。</t>
        </is>
      </c>
    </row>
    <row r="6" ht="22" customHeight="1">
      <c r="A6" s="3" t="inlineStr">
        <is>
          <t>■ 使い方（4ステップ）</t>
        </is>
      </c>
      <c r="B6" s="32" t="n"/>
    </row>
    <row r="7" ht="16" customHeight="1">
      <c r="B7" s="33" t="inlineStr">
        <is>
          <t>① 基本情報（事業者名・棚卸日・会計期間・経理方式・評価方法）を入れます。</t>
        </is>
      </c>
    </row>
    <row r="8" ht="30" customHeight="1">
      <c r="B8" s="33" t="inlineStr">
        <is>
          <t>② 実地棚卸で数えた在庫を1行ずつ入れます。区分・品名・保管場所・単位・実地数量・単価の6つです。金額は自動で計算されます（数量×単価、円未満四捨五入）。</t>
        </is>
      </c>
    </row>
    <row r="9" ht="30" customHeight="1">
      <c r="B9" s="33" t="inlineStr">
        <is>
          <t>③ 「３．区分別の集計と検算」で、✔ 検算OK が出ることを確認します。⚠ が出たら、区分を選んでいない行があります。右側の入力チェック列も見てください。</t>
        </is>
      </c>
    </row>
    <row r="10" ht="16" customHeight="1">
      <c r="B10" s="33" t="inlineStr">
        <is>
          <t>④ 「４．売上原価の計算」に、前期末の棚卸高と当期の仕入高を入れます。売上原価が出ます。</t>
        </is>
      </c>
    </row>
    <row r="11" ht="22" customHeight="1">
      <c r="A11" s="3" t="inlineStr">
        <is>
          <t>■ 入力の色分け</t>
        </is>
      </c>
      <c r="B11" s="32" t="n"/>
    </row>
    <row r="12" ht="30" customHeight="1">
      <c r="B12" s="33" t="inlineStr">
        <is>
          <t>水色のセル＝入力する場所です。青い文字で入力できます。灰色・オレンジのセルは自動計算なので触りません。</t>
        </is>
      </c>
    </row>
    <row r="13" ht="30" customHeight="1">
      <c r="B13" s="33" t="inlineStr">
        <is>
          <t>シートには保護をかけていますが、パスワードはありません。「校閲」→「シート保護の解除」でいつでも外せます。列幅・行高・書式は保護したままでも変更できます。</t>
        </is>
      </c>
    </row>
    <row r="14" ht="16" customHeight="1">
      <c r="B14" s="33" t="inlineStr">
        <is>
          <t>一番右の「入力チェック」列は、印刷範囲に入れていません。入力漏れを知らせるためだけの列です。</t>
        </is>
      </c>
    </row>
    <row r="15" ht="22" customHeight="1">
      <c r="A15" s="3" t="inlineStr">
        <is>
          <t>■ 行が足りないとき</t>
        </is>
      </c>
      <c r="B15" s="32" t="n"/>
    </row>
    <row r="16" ht="45" customHeight="1">
      <c r="B16" s="33" t="inlineStr">
        <is>
          <t>明細は50行あります。足りないときは、明細の途中の行を行番号ごと選んでコピーし、右クリック →「コピーしたセルの挿入」を選んでください。金額の数式が入ったまま行が増え、合計と区分別集計の範囲も自動で広がります。</t>
        </is>
      </c>
    </row>
    <row r="17" ht="30" customHeight="1">
      <c r="B17" s="33" t="inlineStr">
        <is>
          <t>空の行をそのまま挿入すると、その行だけ金額が計算されません。また、最終行（50行目）の下に足した行は合計に入らないので注意してください。</t>
        </is>
      </c>
    </row>
    <row r="18" ht="22" customHeight="1">
      <c r="A18" s="3" t="inlineStr">
        <is>
          <t>■ 単価に何を含めるか</t>
        </is>
      </c>
      <c r="B18" s="32" t="n"/>
    </row>
    <row r="19" ht="45" customHeight="1">
      <c r="B19" s="33" t="inlineStr">
        <is>
          <t>棚卸資産の取得価額は、購入代価だけではありません。引取運賃・荷役費・運送保険料・購入手数料・関税など、購入のために要した費用と、販売の用に供するために直接要した費用を含めます（所得税法施行令103条／法人税法施行令32条）。</t>
        </is>
      </c>
    </row>
    <row r="20" ht="45" customHeight="1">
      <c r="B20" s="33" t="inlineStr">
        <is>
          <t>「最終仕入原価法だから最後の仕入単価をそのまま入れる」とすると、送料や関税が漏れます。単価欄には、これらの付随費用を含めた1個あたりの金額を入れてください。自分で製造したものは、原材料費・労務費・経費を足して数量で割ります。</t>
        </is>
      </c>
    </row>
    <row r="21" ht="22" customHeight="1">
      <c r="A21" s="3" t="inlineStr">
        <is>
          <t>■ 棚卸で間違えやすいところ</t>
        </is>
      </c>
      <c r="B21" s="32" t="n"/>
    </row>
    <row r="22" ht="30" customHeight="1">
      <c r="B22" s="33" t="inlineStr">
        <is>
          <t>・行は「種類・品質・型の別」で分けます。同じ品名でも仕入時期で単価が違うもの、版・ロットが違うものは別の行にします。</t>
        </is>
      </c>
    </row>
    <row r="23" ht="30" customHeight="1">
      <c r="B23" s="33" t="inlineStr">
        <is>
          <t>・原則として、実地に数えた数量で期末棚卸高を計算します。帳簿の理論在庫に数量を合わせるのではなく、実際に数えた数量を正とし、差異は原因を確認したうえで帳簿を直します。</t>
        </is>
      </c>
    </row>
    <row r="24" ht="45" customHeight="1">
      <c r="B24" s="33" t="inlineStr">
        <is>
          <t>・商品出入帳などで日々の在庫を明らかにし、毎年一定の時期に実地棚卸で照合している場合は、年末の実地棚卸を省略して帳簿から計算することもできます。また、多忙で年末に数えられない場合は前後の日に数え、決算日現在への調整計算とその方法を記録しておいてください（所基通47-25）。</t>
        </is>
      </c>
    </row>
    <row r="25" ht="45" customHeight="1">
      <c r="B25" s="33" t="inlineStr">
        <is>
          <t>・置き場所は関係ありません。倉庫会社や委託先に預けたままで、まだ売れていない在庫は自分の棚卸資産です（買取契約で相手に引き渡し済みのものは含めません）。まだ手元に届いていない未着品でも、購入が成立して所有権が移っているものは含めます。逆に、預かっているだけの他人の物は含めません。</t>
        </is>
      </c>
    </row>
    <row r="26" ht="75" customHeight="1">
      <c r="B26" s="33" t="inlineStr">
        <is>
          <t>・未使用の切手・収入印紙・梱包材・包装資材などは「消耗品で貯蔵中のもの」として棚卸の対象です（所得税法施行令3条6号）。ただし、包装材料・事務用消耗品など、毎年おおむね一定数量を取得し経常的に消費しているものは、取得時に必要経費とする処理を継続していればその処理が認められます（所基通37-30の3）。また、通常の年に比べて特に増えていない消耗品は棚卸を省略しても差し支えありません。</t>
        </is>
      </c>
    </row>
    <row r="27" ht="16" customHeight="1">
      <c r="B27" s="33" t="inlineStr">
        <is>
          <t>・切手・収入印紙は上の例示に含まれていません。期末の残高が多額になる場合は棚卸してください。</t>
        </is>
      </c>
    </row>
    <row r="28" ht="45" customHeight="1">
      <c r="B28" s="33" t="inlineStr">
        <is>
          <t>・廃棄・紛失した分は、期末棚卸高に含めないことで自動的に売上原価に入ります。期末棚卸から除いたうえでさらに「棚卸減耗損」を経費計上すると二重計上になります。決算書の経費欄に「棚卸減耗損」の印字欄はありませんが、空欄の科目欄に自分で書くことはできます。</t>
        </is>
      </c>
    </row>
    <row r="29" ht="60" customHeight="1">
      <c r="B29" s="33" t="inlineStr">
        <is>
          <t>・災害で著しく損傷した、棚ざらしになった、著しく陳腐化したなどで通常の価額で売れないものは、他と区別して決算日時点の処分可能価額で評価できます（所得税法施行令104条）。単なる値下がり（物価変動・過剰生産・建値の変更）はこれに当たりません（所基通47-24）。この評価をした年以後は、その金額が取得価額になります。</t>
        </is>
      </c>
    </row>
    <row r="30" ht="16" customHeight="1">
      <c r="B30" s="33" t="inlineStr">
        <is>
          <t>・副産物・作業くず・仕損じ品で著しく少額なものは、1円以上の備忘価額で評価できます。</t>
        </is>
      </c>
    </row>
    <row r="31" ht="45" customHeight="1">
      <c r="B31" s="33" t="inlineStr">
        <is>
          <t>・在庫を自分や家族のために消費した、無償で人に渡したという場合は、棚卸から抜くだけでは足りません。収入金額への計上が必要です（所得税法39条・40条）。金額は原則として通常の販売価額ですが、仕入価額以上かつ通常の販売価額のおおむね70%以上で記帳していれば認められます。</t>
        </is>
      </c>
    </row>
    <row r="32" ht="22" customHeight="1">
      <c r="A32" s="3" t="inlineStr">
        <is>
          <t>■ 評価方法について</t>
        </is>
      </c>
      <c r="B32" s="32" t="n"/>
    </row>
    <row r="33" ht="45" customHeight="1">
      <c r="B33" s="33" t="inlineStr">
        <is>
          <t>評価方法の届出（個人：所得税法施行令100条2項／法人：法人税法施行令29条2項）をしていない場合の法定評価方法は「最終仕入原価法による原価法」です（個人：所令102条1項／法人：法令31条1項）。期末に一番近い時期に仕入れたときの単価を、その品目の単価として使います。</t>
        </is>
      </c>
    </row>
    <row r="34" ht="30" customHeight="1">
      <c r="B34" s="33" t="inlineStr">
        <is>
          <t>個人事業主の場合、低価法を使えるのは青色申告者に限られます（所得税法施行令99条1項）。白色申告は原価法のみです。</t>
        </is>
      </c>
    </row>
    <row r="35" ht="30" customHeight="1">
      <c r="B35" s="33" t="inlineStr">
        <is>
          <t>届出の期限は、個人は新たに事業を開始した年分等の確定申告期限まで、法人は設立第1期等の確定申告書の提出期限までです（設立後3か月以内ではありません）。</t>
        </is>
      </c>
    </row>
    <row r="36" ht="45" customHeight="1">
      <c r="B36" s="33" t="inlineStr">
        <is>
          <t>一度選んだ評価方法を変えるときは、届出ではなく事前の承認申請です。個人は採用しようとする年の3月15日まで（所令101条2項）、法人は新事業年度開始の日の前日まで（法令30条2項）。現行の方法を採用してから相当期間が経っていないと却下されることがあります。</t>
        </is>
      </c>
    </row>
    <row r="37" ht="22" customHeight="1">
      <c r="A37" s="3" t="inlineStr">
        <is>
          <t>■ 保存</t>
        </is>
      </c>
      <c r="B37" s="32" t="n"/>
    </row>
    <row r="38" ht="45" customHeight="1">
      <c r="B38" s="33" t="inlineStr">
        <is>
          <t>棚卸表は決算に関して作成した書類です。個人事業主の保存期間は、青色申告は原則7年（請求書・見積書・納品書などは5年）、白色申告でも棚卸表は5年です。法人は確定申告書の提出期限の翌日から7年（青色欠損金が生じた事業年度などは10年）です。</t>
        </is>
      </c>
    </row>
    <row r="39" ht="30" customHeight="1">
      <c r="B39" s="33" t="inlineStr">
        <is>
          <t>実地棚卸のときのメモなどの原始記録も、棚卸表と一緒に保存してください。数えた日・数えた人・数え方を残しておくと確認に強くなります。</t>
        </is>
      </c>
    </row>
    <row r="40" ht="22" customHeight="1">
      <c r="A40" s="3" t="inlineStr">
        <is>
          <t>■ 決算書の様式について</t>
        </is>
      </c>
      <c r="B40" s="32" t="n"/>
    </row>
    <row r="41" ht="30" customHeight="1">
      <c r="B41" s="33" t="inlineStr">
        <is>
          <t>「５．決算書への転記」に書いてある欄番号は令和7年分の様式によります。様式は年分によって変わることがあるので、提出前に最新の様式で欄番号をご確認ください。</t>
        </is>
      </c>
    </row>
    <row r="42" ht="22" customHeight="1">
      <c r="A42" s="3" t="inlineStr">
        <is>
          <t>■ この無料版でできないこと</t>
        </is>
      </c>
      <c r="B42" s="32" t="n"/>
    </row>
    <row r="43" ht="30" customHeight="1">
      <c r="B43" s="33" t="inlineStr">
        <is>
          <t>この無料版は「当期末の1回分」をつくる明細書です。前期ファイルからの期首数量の取り込み、複数年の推移、商品マスタによる単価の一元管理、月次の在庫管理は入っていません。</t>
        </is>
      </c>
    </row>
    <row r="44" ht="22" customHeight="1">
      <c r="A44" s="3" t="inlineStr">
        <is>
          <t>■ 免責</t>
        </is>
      </c>
      <c r="B44" s="32" t="n"/>
    </row>
    <row r="45" ht="45" customHeight="1">
      <c r="B45" s="33" t="inlineStr">
        <is>
          <t>本ファイルは一般的な情報提供を目的としたもので、個別の税務判断を保証するものではありません。実際の申告にあたっては、顧問税理士または所轄税務署にご確認ください。本ファイルの利用により生じた損害について、作成者は責任を負いません。</t>
        </is>
      </c>
    </row>
    <row r="46" ht="16" customHeight="1">
      <c r="B46" s="33" t="inlineStr">
        <is>
          <t>再配布・商用販売はご遠慮ください。社内での複製・改変は自由です。</t>
        </is>
      </c>
    </row>
    <row r="48">
      <c r="B48" s="34" t="inlineStr">
        <is>
          <t>────────────</t>
        </is>
      </c>
    </row>
    <row r="49" ht="30" customHeight="1">
      <c r="B49" s="35" t="inlineStr">
        <is>
          <t>毎期つづけて管理するなら、法人向けの台帳版もご用意しています（品目200件・5期分、仕入から単価を自動計算、勘定科目内訳明細書「棚卸資産の内訳書」の出力つき）。配布ページをご覧ください。</t>
        </is>
      </c>
    </row>
  </sheetData>
  <sheetProtection selectLockedCells="0" selectUnlockedCells="0" sheet="1" objects="0" insertRows="1" insertHyperlinks="1" autoFilter="0" scenarios="0" formatColumns="0" deleteColumns="1" insertColumns="1" pivotTables="1" deleteRows="1" formatCells="0" formatRows="0" sort="0"/>
  <mergeCells count="12">
    <mergeCell ref="A21:B21"/>
    <mergeCell ref="A15:B15"/>
    <mergeCell ref="A11:B11"/>
    <mergeCell ref="A42:B42"/>
    <mergeCell ref="A37:B37"/>
    <mergeCell ref="A32:B32"/>
    <mergeCell ref="A44:B44"/>
    <mergeCell ref="A1:B1"/>
    <mergeCell ref="A40:B40"/>
    <mergeCell ref="A18:B18"/>
    <mergeCell ref="A3:B3"/>
    <mergeCell ref="A6:B6"/>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2026-09-23T06:42:34Z</dcterms:created>
  <dcterms:modified xmlns:dcterms="http://purl.org/dc/terms/" xmlns:xsi="http://www.w3.org/2001/XMLSchema-instance" xsi:type="dcterms:W3CDTF">2026-09-23T06:42:34Z</dcterms:modified>
</cp:coreProperties>
</file>