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omok\Desktop\作成中\Excelファイル\税理士事務所Excel商品\無料配布_同人作家請求書\"/>
    </mc:Choice>
  </mc:AlternateContent>
  <xr:revisionPtr revIDLastSave="0" documentId="13_ncr:1_{0301A7D8-ED7C-4678-BD09-89C74D748748}" xr6:coauthVersionLast="47" xr6:coauthVersionMax="47" xr10:uidLastSave="{00000000-0000-0000-0000-000000000000}"/>
  <bookViews>
    <workbookView xWindow="-110" yWindow="-110" windowWidth="19420" windowHeight="11500" xr2:uid="{00000000-000D-0000-FFFF-FFFF00000000}"/>
  </bookViews>
  <sheets>
    <sheet name="請求書" sheetId="1" r:id="rId1"/>
    <sheet name="記入例" sheetId="2" r:id="rId2"/>
    <sheet name="税率・設定" sheetId="3" r:id="rId3"/>
    <sheet name="使い方" sheetId="4" r:id="rId4"/>
  </sheets>
  <definedNames>
    <definedName name="_xlnm.Print_Area" localSheetId="1">記入例!$A$1:$H$44</definedName>
    <definedName name="_xlnm.Print_Area" localSheetId="0">請求書!$B$1:$I$44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3" l="1"/>
  <c r="E32" i="2"/>
  <c r="E31" i="2"/>
  <c r="E30" i="2"/>
  <c r="E29" i="2"/>
  <c r="G28" i="2"/>
  <c r="G29" i="2" s="1"/>
  <c r="G30" i="2" s="1"/>
  <c r="E28" i="2"/>
  <c r="G26" i="2"/>
  <c r="G25" i="2"/>
  <c r="G24" i="2"/>
  <c r="G23" i="2"/>
  <c r="G22" i="2"/>
  <c r="G21" i="2"/>
  <c r="G20" i="2"/>
  <c r="G19" i="2"/>
  <c r="L18" i="2"/>
  <c r="A33" i="2" s="1"/>
  <c r="G18" i="2"/>
  <c r="G17" i="2"/>
  <c r="E14" i="2"/>
  <c r="K13" i="2"/>
  <c r="K12" i="2"/>
  <c r="K11" i="2"/>
  <c r="K10" i="2"/>
  <c r="K9" i="2"/>
  <c r="F32" i="1"/>
  <c r="F31" i="1"/>
  <c r="F30" i="1"/>
  <c r="F29" i="1"/>
  <c r="F28" i="1"/>
  <c r="H26" i="1"/>
  <c r="H25" i="1"/>
  <c r="H24" i="1"/>
  <c r="H23" i="1"/>
  <c r="H22" i="1"/>
  <c r="H21" i="1"/>
  <c r="H20" i="1"/>
  <c r="H19" i="1"/>
  <c r="M18" i="1"/>
  <c r="M19" i="1" s="1"/>
  <c r="H31" i="1" s="1"/>
  <c r="H18" i="1"/>
  <c r="H17" i="1"/>
  <c r="L11" i="1" s="1"/>
  <c r="F14" i="1"/>
  <c r="L13" i="1"/>
  <c r="L12" i="1"/>
  <c r="L10" i="1"/>
  <c r="L9" i="1"/>
  <c r="H28" i="1" l="1"/>
  <c r="H29" i="1" s="1"/>
  <c r="H30" i="1" s="1"/>
  <c r="H32" i="1" s="1"/>
  <c r="F12" i="1" s="1"/>
  <c r="K14" i="2"/>
  <c r="L19" i="2"/>
  <c r="G31" i="2" s="1"/>
  <c r="G32" i="2" s="1"/>
  <c r="E12" i="2" s="1"/>
  <c r="L14" i="1"/>
  <c r="B33" i="1"/>
</calcChain>
</file>

<file path=xl/sharedStrings.xml><?xml version="1.0" encoding="utf-8"?>
<sst xmlns="http://schemas.openxmlformats.org/spreadsheetml/2006/main" count="170" uniqueCount="128">
  <si>
    <t>請　求　書</t>
  </si>
  <si>
    <t>【設定】ここは印刷されません</t>
  </si>
  <si>
    <t>御中</t>
  </si>
  <si>
    <t>発行日</t>
  </si>
  <si>
    <t>様</t>
  </si>
  <si>
    <t>請求書番号</t>
  </si>
  <si>
    <t>消費税を請求しますか？</t>
  </si>
  <si>
    <t>請求する</t>
  </si>
  <si>
    <t>源泉徴収されますか？</t>
  </si>
  <si>
    <t>する</t>
  </si>
  <si>
    <t>件名</t>
  </si>
  <si>
    <t>活動名</t>
  </si>
  <si>
    <t>消費税額の端数処理</t>
  </si>
  <si>
    <t>切捨て</t>
  </si>
  <si>
    <t>氏名</t>
  </si>
  <si>
    <t>下記のとおりご請求申し上げます。</t>
  </si>
  <si>
    <t>住所</t>
  </si>
  <si>
    <t>【入力チェック】</t>
  </si>
  <si>
    <t>連絡先</t>
  </si>
  <si>
    <t>登録番号</t>
  </si>
  <si>
    <t>ご請求金額（お振込金額）</t>
  </si>
  <si>
    <t>お支払期限</t>
  </si>
  <si>
    <t>品目・内容</t>
  </si>
  <si>
    <t>数量</t>
  </si>
  <si>
    <t>単位</t>
  </si>
  <si>
    <t>単価</t>
  </si>
  <si>
    <t>金額</t>
  </si>
  <si>
    <t>源泉</t>
  </si>
  <si>
    <t>【内部計算】さわらないでください</t>
  </si>
  <si>
    <t>源泉徴収の対象額（税抜）</t>
  </si>
  <si>
    <t>源泉徴収税額</t>
  </si>
  <si>
    <t>【お振込先】</t>
  </si>
  <si>
    <t>金融機関名・支店名</t>
  </si>
  <si>
    <t>預金種別・口座番号</t>
  </si>
  <si>
    <t>口座名義（カナ）</t>
  </si>
  <si>
    <t>※ お振込手数料は貴社にてご負担くださいますようお願いいたします。</t>
  </si>
  <si>
    <t>【備考】</t>
  </si>
  <si>
    <t>株式会社サンプル出版</t>
  </si>
  <si>
    <t>編集部　山田　太郎</t>
  </si>
  <si>
    <t>2026-001</t>
  </si>
  <si>
    <t>イラスト制作費（2026年9月分）</t>
  </si>
  <si>
    <t>月見　そら</t>
  </si>
  <si>
    <t>佐藤　花子</t>
  </si>
  <si>
    <t>〒630-0000 奈良県〇〇市〇〇町1-2-3</t>
  </si>
  <si>
    <t>sample@example.com</t>
  </si>
  <si>
    <t>T1234567890123</t>
  </si>
  <si>
    <t>表紙イラスト制作（〇〇特集）</t>
  </si>
  <si>
    <t>式</t>
  </si>
  <si>
    <t>○</t>
  </si>
  <si>
    <t>挿絵イラスト</t>
  </si>
  <si>
    <t>点</t>
  </si>
  <si>
    <t>修正対応（3回目以降）</t>
  </si>
  <si>
    <t>資料郵送費（実費）</t>
  </si>
  <si>
    <t>－</t>
  </si>
  <si>
    <t>〇〇銀行　〇〇支店</t>
  </si>
  <si>
    <t>普通　1234567</t>
  </si>
  <si>
    <t>サトウ ハナコ</t>
  </si>
  <si>
    <t>・納品データの著作権および二次利用の範囲は別途契約書のとおりです。
・ご不明点は上記連絡先までお願いいたします。</t>
  </si>
  <si>
    <t>税率・しきい値（改正されたらここだけ直せば全体に反映されます）</t>
  </si>
  <si>
    <t>消費税率（標準税率）</t>
  </si>
  <si>
    <t>同人作家の役務提供・原稿料は標準税率10%です（軽減税率の対象外）。</t>
  </si>
  <si>
    <t>消費税率（計算に使用）</t>
  </si>
  <si>
    <t>上の税率をそのまま使います。8%で請求する必要があるときだけ書き換えてください。</t>
  </si>
  <si>
    <t>源泉徴収税率（100万円以下の部分）</t>
  </si>
  <si>
    <t>所得税10%＋復興特別所得税2.1%＝10.21%。</t>
  </si>
  <si>
    <t>源泉徴収税率（100万円超の部分）</t>
  </si>
  <si>
    <t>20%＋復興特別所得税＝20.42%。</t>
  </si>
  <si>
    <t>源泉徴収税率が変わる金額</t>
  </si>
  <si>
    <t>1回の支払金額がこの金額を超えると、超えた部分の税率が上がります。</t>
  </si>
  <si>
    <t>計算の根拠（2026年9月時点）</t>
  </si>
  <si>
    <t>■ 源泉徴収税額（原稿料・デザイン料・イラストの報酬）</t>
  </si>
  <si>
    <t>　　支払金額100万円以下 … 支払金額 × 10.21%</t>
  </si>
  <si>
    <t>　　支払金額100万円超　 … （支払金額 − 100万円）× 20.42% ＋ 102,100円</t>
  </si>
  <si>
    <t>　　1円未満は切り捨てます。10.21%には復興特別所得税2.1%が含まれます（令和19年分まで）。</t>
  </si>
  <si>
    <t>　　この「支払金額」は、同一の人に1回に支払われる金額が単位です（月間・年間の合計ではありません）。</t>
  </si>
  <si>
    <t>　　（国税庁 タックスアンサー No.2795）</t>
  </si>
  <si>
    <t>■ 源泉徴収の対象になる金額</t>
  </si>
  <si>
    <t>　　原則は「消費税込みの金額」ですが、請求書で報酬額と消費税額が明確に区分されている</t>
  </si>
  <si>
    <t>　　場合は、消費税を除いた報酬額だけを対象にできます。（国税庁 タックスアンサー No.2792）</t>
  </si>
  <si>
    <t>　　このテンプレートは消費税を必ず区分表示するため、税抜額を対象にしています。</t>
  </si>
  <si>
    <t>■ 源泉徴収されるかどうかは「支払う側」で決まります</t>
  </si>
  <si>
    <t>　　発注者が法人なら原則として源泉徴収されます。発注者が個人の場合は、その人が従業員等に</t>
  </si>
  <si>
    <t>　　給与を支払っていなければ源泉徴収は不要です（給与を支払う個人事業主は源泉徴収義務者）。</t>
  </si>
  <si>
    <t>　　個人主催の同人イベントや個人からの依頼は「しない」が一般的ですが、判断は発注者側にあるため</t>
  </si>
  <si>
    <t>　　事前に確認してください。なお、受け取る側が法人（法人化した作家）なら原稿料等は対象外です。</t>
  </si>
  <si>
    <t>　　（国税庁 タックスアンサー No.2502）</t>
  </si>
  <si>
    <t>■ 消費税率</t>
  </si>
  <si>
    <t>　　原稿料・イラスト・デザインなどの役務提供は標準税率10%です（軽減税率8%の対象外）。</t>
  </si>
  <si>
    <t>　　飲食料品のグッズを販売する場合は8%が混在するため、この様式ではなく税率を分けた様式が必要です。</t>
  </si>
  <si>
    <t>　　（国税庁 タックスアンサー No.6303）</t>
  </si>
  <si>
    <t>■ 適格請求書（インボイス）の記載事項</t>
  </si>
  <si>
    <t>　　①適格請求書発行事業者の氏名又は名称及び登録番号 ②取引年月日 ③取引内容（軽減税率の</t>
  </si>
  <si>
    <t>　　対象品目である場合はその旨） ④税率ごとに区分して合計した税抜又は税込対価の額及び適用税率</t>
  </si>
  <si>
    <t>　　⑤税率ごとに区分した消費税額等 ⑥書類の交付を受ける事業者の氏名又は名称</t>
  </si>
  <si>
    <t>　　（国税庁 タックスアンサー No.6625）</t>
  </si>
  <si>
    <t>　　消費税額の端数処理は、一の請求書につき税率ごとに1回だけ行います。明細行ごとに消費税を</t>
  </si>
  <si>
    <t>　　計算して合計する方法は認められません。このテンプレートは小計に対して1回だけ処理しています。</t>
  </si>
  <si>
    <t>■ 免税事業者の方へ（重要）</t>
  </si>
  <si>
    <t>　　登録していない方は、登録番号欄は必ず空欄のままにしてください。登録番号に似た英数字を</t>
  </si>
  <si>
    <t>　　書くなど、適格請求書と誤認されるおそれのある書類の交付は法律で禁止されています。</t>
  </si>
  <si>
    <t>　　免税事業者でも消費税相当額を請求すること自体は問題ありません（適正な転嫁）。</t>
  </si>
  <si>
    <t>　　ただし取引先は仕入税額控除ができず、経過措置による控除割合も次のとおり下がっていきます。</t>
  </si>
  <si>
    <t>　　　令和5年10月〜80% ／ 令和8年10月〜70% ／ 令和10年10月〜50% ／ 令和12年10月〜30%</t>
  </si>
  <si>
    <t>　　　令和13年10月以降は控除できません。単価交渉の前提として押さえておいてください。</t>
  </si>
  <si>
    <t>【ご注意】本ツールの計算結果は参考値です。税率・控除・各種料率は改正されます。最終的な判断は税理士等の専門家にご確認ください。</t>
  </si>
  <si>
    <t>使い方</t>
  </si>
  <si>
    <t>※ 入力するのは「青いセル」だけです。それ以外は自動計算なので触らないでください。</t>
  </si>
  <si>
    <t>「請求書」シートを開きます。入力するのは青いセルだけです。灰色や白い部分は自動計算なので触らないでください。</t>
  </si>
  <si>
    <t>右側の【設定】で3つ選びます。①消費税を請求するか（インボイス登録済み・課税事業者なら「請求する」、登録していない免税事業者なら「請求しない」）②源泉徴収されるか（企業からのイラスト・原稿の依頼なら通常「する」）③消費税の端数処理（迷ったら「切捨て」のままで大丈夫です）。この列は印刷されません。</t>
  </si>
  <si>
    <t>宛先・発行日・請求書番号・件名を入れます。宛先は会社名だけを入れてください（「御中」は自動では付きません。会社名の後ろに続けて入力してください）。</t>
  </si>
  <si>
    <t>請求元は「活動名（ペンネーム）」と「氏名（本名）」の両方を入れられます。企業への請求書は本名が必要ですが、先方が作品名で管理していることが多いため、活動名も併記しておくと処理がスムーズです。登録番号（Tから始まる13桁）はインボイス登録済みの方だけ入れてください。</t>
  </si>
  <si>
    <t>明細を10行まで入力します。「数量」を空にして「単価」だけ入れると、その単価がそのまま金額になります（一式の請求に便利）。</t>
  </si>
  <si>
    <t>いちばん右の「源泉」欄が、このテンプレートの肝です。○＝源泉徴収の対象、－＝対象外。イラスト・原稿・デザインの報酬は○、立替えた実費（郵送費・交通費など）を分けて請求する場合は－にします。○を付けた行の合計だけに10.21%が掛かります。</t>
  </si>
  <si>
    <t>お振込先と備考を入れて完成です。合計・消費税・源泉徴収税額・差引請求額はすべて自動で計算されます。</t>
  </si>
  <si>
    <t>右側の【入力チェック】に赤い「▲」が出ていないか確認してください。出ていれば、その項目がまだ埋まっていません。チェック欄と設定欄は印刷範囲の外にあるので、印刷やPDF保存をすると消えて、きれいな請求書だけが出ます。</t>
  </si>
  <si>
    <t>印刷・PDF保存は A4縦1枚 に収まるように設定済みです。Ctrl+P →「PDFとして保存」でそのまま送れます。</t>
  </si>
  <si>
    <t>税率が改正されたときは「税率・設定」シートの数値だけ直してください。請求書シートの数式は触らなくて大丈夫です。</t>
  </si>
  <si>
    <t>よくあるつまずき</t>
  </si>
  <si>
    <t>Q. 源泉徴収って、こちらが計算していいの？</t>
  </si>
  <si>
    <t>　　源泉徴収して納付するのは支払う側（企業）の義務ですが、請求書に金額を書いておくと先方の経理処理が早くなり、支払いも早くなります。書いても問題ありません。</t>
  </si>
  <si>
    <t>Q. 消費税と源泉徴収の二重取りになっていない？</t>
  </si>
  <si>
    <t>　　なっていません。消費税は本体価格への上乗せ、源泉徴収は所得税の前払いです。報酬額と消費税額を区分して書くことで、源泉徴収の対象を「税抜の報酬額」だけにできます。入金時点の手取りは増えますが、源泉徴収された分は確定申告で精算されるため、1年を通じた最終的な税負担は変わりません。</t>
  </si>
  <si>
    <t>Q. 免税事業者だけど消費税を請求していいの？</t>
  </si>
  <si>
    <t>　　請求すること自体は問題ありません（適正な転嫁として認められています）。ただし登録番号のない請求書は相手の仕入税額控除に使えず、経過措置による控除割合も2026年10月から80%→70%に下がります。取引先の方針を必ず確認してください。登録番号欄には、絶対にそれらしい番号を入れないでください（適格請求書と誤認させる書類の交付は法律で禁止されています）。</t>
  </si>
  <si>
    <t>Q. 委託販売書店やイベント主催者への請求にも使える？</t>
  </si>
  <si>
    <t>　　使えます。源泉徴収されるかどうかは支払う側で決まります。相手が法人なら原則「する」、個人主催で従業員に給与を払っていないなら「しない」です。迷ったら先方に確認してください。</t>
  </si>
  <si>
    <t>Q. 差引請求額と、実際の入金額が合わない</t>
  </si>
  <si>
    <t>　　振込手数料が引かれている可能性があります。備考欄の一文で先方負担をお願いしていますが、契約で当方負担となっている場合もあるので確認してください。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</si>
</sst>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
    <numFmt numFmtId="177" formatCode="#,##0.##"/>
    <numFmt numFmtId="178" formatCode="#,##0;\▲#,##0;"/>
    <numFmt numFmtId="179" formatCode="&quot;¥&quot;#,##0;&quot;▲¥&quot;#,##0;"/>
  </numFmts>
  <fonts count="28">
    <font>
      <sz val="11"/>
      <color theme="1"/>
      <name val="ＭＳ Ｐゴシック"/>
      <family val="2"/>
      <scheme val="minor"/>
    </font>
    <font>
      <b/>
      <sz val="22"/>
      <color rgb="FF1F4E79"/>
      <name val="游ゴシック"/>
      <family val="3"/>
      <charset val="128"/>
    </font>
    <font>
      <b/>
      <sz val="13"/>
      <color rgb="FF0000FF"/>
      <name val="游ゴシック"/>
      <family val="3"/>
      <charset val="128"/>
    </font>
    <font>
      <b/>
      <sz val="11"/>
      <name val="游ゴシック"/>
      <family val="3"/>
      <charset val="128"/>
    </font>
    <font>
      <sz val="10"/>
      <color rgb="FF0000FF"/>
      <name val="游ゴシック"/>
      <family val="3"/>
      <charset val="128"/>
    </font>
    <font>
      <sz val="10"/>
      <name val="游ゴシック"/>
      <family val="3"/>
      <charset val="128"/>
    </font>
    <font>
      <sz val="9"/>
      <color rgb="FF808080"/>
      <name val="游ゴシック"/>
      <family val="3"/>
      <charset val="128"/>
    </font>
    <font>
      <sz val="10"/>
      <color rgb="FF000000"/>
      <name val="游ゴシック"/>
      <family val="3"/>
      <charset val="128"/>
    </font>
    <font>
      <b/>
      <sz val="11"/>
      <color rgb="FF0000FF"/>
      <name val="游ゴシック"/>
      <family val="3"/>
      <charset val="128"/>
    </font>
    <font>
      <sz val="9"/>
      <color rgb="FF0000FF"/>
      <name val="游ゴシック"/>
      <family val="3"/>
      <charset val="128"/>
    </font>
    <font>
      <b/>
      <sz val="12"/>
      <color rgb="FF1F4E79"/>
      <name val="游ゴシック"/>
      <family val="3"/>
      <charset val="128"/>
    </font>
    <font>
      <b/>
      <sz val="20"/>
      <color rgb="FF1F4E79"/>
      <name val="游ゴシック"/>
      <family val="3"/>
      <charset val="128"/>
    </font>
    <font>
      <b/>
      <sz val="10"/>
      <color rgb="FFFFFFFF"/>
      <name val="游ゴシック"/>
      <family val="3"/>
      <charset val="128"/>
    </font>
    <font>
      <b/>
      <sz val="10"/>
      <color rgb="FF000000"/>
      <name val="游ゴシック"/>
      <family val="3"/>
      <charset val="128"/>
    </font>
    <font>
      <b/>
      <sz val="11"/>
      <color rgb="FF1F4E79"/>
      <name val="游ゴシック"/>
      <family val="3"/>
      <charset val="128"/>
    </font>
    <font>
      <sz val="8"/>
      <color rgb="FF808080"/>
      <name val="游ゴシック"/>
      <family val="3"/>
      <charset val="128"/>
    </font>
    <font>
      <b/>
      <sz val="10"/>
      <color rgb="FF1F4E79"/>
      <name val="游ゴシック"/>
      <family val="3"/>
      <charset val="128"/>
    </font>
    <font>
      <b/>
      <sz val="10"/>
      <color rgb="FF7F6000"/>
      <name val="游ゴシック"/>
      <family val="3"/>
      <charset val="128"/>
    </font>
    <font>
      <b/>
      <sz val="10"/>
      <color rgb="FF833C0C"/>
      <name val="游ゴシック"/>
      <family val="3"/>
      <charset val="128"/>
    </font>
    <font>
      <sz val="9"/>
      <color rgb="FFC00000"/>
      <name val="游ゴシック"/>
      <family val="3"/>
      <charset val="128"/>
    </font>
    <font>
      <b/>
      <sz val="10"/>
      <color rgb="FF808080"/>
      <name val="游ゴシック"/>
      <family val="3"/>
      <charset val="128"/>
    </font>
    <font>
      <sz val="10"/>
      <color rgb="FF808080"/>
      <name val="游ゴシック"/>
      <family val="3"/>
      <charset val="128"/>
    </font>
    <font>
      <b/>
      <sz val="11"/>
      <color rgb="FFFFFFFF"/>
      <name val="游ゴシック"/>
      <family val="3"/>
      <charset val="128"/>
    </font>
    <font>
      <i/>
      <sz val="9"/>
      <color rgb="FF808080"/>
      <name val="游ゴシック"/>
      <family val="3"/>
      <charset val="128"/>
    </font>
    <font>
      <b/>
      <sz val="11"/>
      <color rgb="FF0000FF"/>
      <name val="游ゴシック"/>
      <family val="3"/>
      <charset val="128"/>
    </font>
    <font>
      <b/>
      <sz val="11"/>
      <color rgb="FF1F4E79"/>
      <name val="游ゴシック"/>
      <family val="3"/>
      <charset val="128"/>
    </font>
    <font>
      <sz val="11"/>
      <name val="游ゴシック"/>
      <family val="3"/>
      <charset val="128"/>
    </font>
    <font>
      <sz val="6"/>
      <name val="ＭＳ Ｐゴシック"/>
      <family val="3"/>
      <charset val="128"/>
      <scheme val="minor"/>
    </font>
  </fonts>
  <fills count="9">
    <fill>
      <patternFill patternType="none"/>
    </fill>
    <fill>
      <patternFill patternType="gray125"/>
    </fill>
    <fill>
      <patternFill patternType="solid">
        <fgColor rgb="FFDDEBF7"/>
      </patternFill>
    </fill>
    <fill>
      <patternFill patternType="solid">
        <fgColor rgb="FFEAF1F8"/>
      </patternFill>
    </fill>
    <fill>
      <patternFill patternType="solid">
        <fgColor rgb="FF1F4E79"/>
      </patternFill>
    </fill>
    <fill>
      <patternFill patternType="solid">
        <fgColor rgb="FFF7F7F7"/>
      </patternFill>
    </fill>
    <fill>
      <patternFill patternType="solid">
        <fgColor rgb="FFFFF2CC"/>
      </patternFill>
    </fill>
    <fill>
      <patternFill patternType="solid">
        <fgColor rgb="FFFCE4D6"/>
      </patternFill>
    </fill>
    <fill>
      <patternFill patternType="solid">
        <fgColor rgb="FFF2F2F2"/>
      </patternFill>
    </fill>
  </fills>
  <borders count="22">
    <border>
      <left/>
      <right/>
      <top/>
      <bottom/>
      <diagonal/>
    </border>
    <border>
      <left/>
      <right/>
      <top/>
      <bottom style="medium">
        <color rgb="FF1F4E79"/>
      </bottom>
      <diagonal/>
    </border>
    <border>
      <left style="thin">
        <color rgb="FF9DB2C4"/>
      </left>
      <right style="thin">
        <color rgb="FF9DB2C4"/>
      </right>
      <top style="thin">
        <color rgb="FF9DB2C4"/>
      </top>
      <bottom style="thin">
        <color rgb="FF9DB2C4"/>
      </bottom>
      <diagonal/>
    </border>
    <border>
      <left/>
      <right/>
      <top style="thin">
        <color rgb="FF9DB2C4"/>
      </top>
      <bottom/>
      <diagonal/>
    </border>
    <border>
      <left/>
      <right style="thin">
        <color rgb="FF9DB2C4"/>
      </right>
      <top style="thin">
        <color rgb="FF9DB2C4"/>
      </top>
      <bottom/>
      <diagonal/>
    </border>
    <border>
      <left/>
      <right/>
      <top style="thin">
        <color rgb="FF9DB2C4"/>
      </top>
      <bottom style="thin">
        <color rgb="FF9DB2C4"/>
      </bottom>
      <diagonal/>
    </border>
    <border>
      <left/>
      <right style="thin">
        <color rgb="FF9DB2C4"/>
      </right>
      <top style="thin">
        <color rgb="FF9DB2C4"/>
      </top>
      <bottom style="thin">
        <color rgb="FF9DB2C4"/>
      </bottom>
      <diagonal/>
    </border>
    <border>
      <left style="medium">
        <color rgb="FF1F4E79"/>
      </left>
      <right style="thin">
        <color rgb="FF9DB2C4"/>
      </right>
      <top style="medium">
        <color rgb="FF1F4E79"/>
      </top>
      <bottom style="medium">
        <color rgb="FF1F4E79"/>
      </bottom>
      <diagonal/>
    </border>
    <border>
      <left/>
      <right/>
      <top style="medium">
        <color rgb="FF1F4E79"/>
      </top>
      <bottom/>
      <diagonal/>
    </border>
    <border>
      <left/>
      <right style="thin">
        <color rgb="FF9DB2C4"/>
      </right>
      <top style="medium">
        <color rgb="FF1F4E79"/>
      </top>
      <bottom/>
      <diagonal/>
    </border>
    <border>
      <left/>
      <right style="thin">
        <color rgb="FF9DB2C4"/>
      </right>
      <top/>
      <bottom/>
      <diagonal/>
    </border>
    <border>
      <left style="medium">
        <color rgb="FF1F4E79"/>
      </left>
      <right/>
      <top/>
      <bottom style="medium">
        <color rgb="FF1F4E79"/>
      </bottom>
      <diagonal/>
    </border>
    <border>
      <left/>
      <right/>
      <top/>
      <bottom style="medium">
        <color rgb="FF1F4E79"/>
      </bottom>
      <diagonal/>
    </border>
    <border>
      <left/>
      <right style="thin">
        <color rgb="FF9DB2C4"/>
      </right>
      <top/>
      <bottom style="medium">
        <color rgb="FF1F4E79"/>
      </bottom>
      <diagonal/>
    </border>
    <border>
      <left style="thin">
        <color rgb="FF9DB2C4"/>
      </left>
      <right style="medium">
        <color rgb="FF1F4E79"/>
      </right>
      <top style="medium">
        <color rgb="FF1F4E79"/>
      </top>
      <bottom style="medium">
        <color rgb="FF1F4E79"/>
      </bottom>
      <diagonal/>
    </border>
    <border>
      <left style="thin">
        <color rgb="FF9DB2C4"/>
      </left>
      <right/>
      <top/>
      <bottom/>
      <diagonal/>
    </border>
    <border>
      <left/>
      <right style="medium">
        <color rgb="FF1F4E79"/>
      </right>
      <top style="medium">
        <color rgb="FF1F4E79"/>
      </top>
      <bottom/>
      <diagonal/>
    </border>
    <border>
      <left style="thin">
        <color rgb="FF9DB2C4"/>
      </left>
      <right/>
      <top/>
      <bottom style="medium">
        <color rgb="FF1F4E79"/>
      </bottom>
      <diagonal/>
    </border>
    <border>
      <left/>
      <right style="medium">
        <color rgb="FF1F4E79"/>
      </right>
      <top/>
      <bottom style="medium">
        <color rgb="FF1F4E79"/>
      </bottom>
      <diagonal/>
    </border>
    <border>
      <left style="thin">
        <color rgb="FF9DB2C4"/>
      </left>
      <right/>
      <top/>
      <bottom style="thin">
        <color rgb="FF9DB2C4"/>
      </bottom>
      <diagonal/>
    </border>
    <border>
      <left/>
      <right/>
      <top/>
      <bottom style="thin">
        <color rgb="FF9DB2C4"/>
      </bottom>
      <diagonal/>
    </border>
    <border>
      <left/>
      <right style="thin">
        <color rgb="FF9DB2C4"/>
      </right>
      <top/>
      <bottom style="thin">
        <color rgb="FF9DB2C4"/>
      </bottom>
      <diagonal/>
    </border>
  </borders>
  <cellStyleXfs count="1">
    <xf numFmtId="0" fontId="0" fillId="0" borderId="0"/>
  </cellStyleXfs>
  <cellXfs count="75">
    <xf numFmtId="0" fontId="0" fillId="0" borderId="0" xfId="0"/>
    <xf numFmtId="0" fontId="0" fillId="0" borderId="1" xfId="0" applyBorder="1"/>
    <xf numFmtId="0" fontId="3" fillId="2" borderId="2" xfId="0" applyFont="1" applyFill="1" applyBorder="1" applyAlignment="1">
      <alignment horizontal="center" vertical="center"/>
    </xf>
    <xf numFmtId="0" fontId="6" fillId="0" borderId="0" xfId="0" applyFont="1" applyAlignment="1">
      <alignment horizontal="right" vertical="center"/>
    </xf>
    <xf numFmtId="0" fontId="5" fillId="2" borderId="2" xfId="0" applyFont="1" applyFill="1" applyBorder="1" applyAlignment="1">
      <alignment horizontal="center" vertical="center"/>
    </xf>
    <xf numFmtId="0" fontId="4" fillId="2" borderId="2" xfId="0" applyFont="1" applyFill="1" applyBorder="1" applyAlignment="1" applyProtection="1">
      <alignment horizontal="center" vertical="center"/>
      <protection locked="0"/>
    </xf>
    <xf numFmtId="0" fontId="7" fillId="0" borderId="0" xfId="0" applyFont="1" applyAlignment="1">
      <alignment horizontal="left" vertical="center"/>
    </xf>
    <xf numFmtId="0" fontId="6" fillId="0" borderId="0" xfId="0" applyFont="1" applyAlignment="1">
      <alignment horizontal="left" vertical="center"/>
    </xf>
    <xf numFmtId="0" fontId="12" fillId="4" borderId="2" xfId="0" applyFont="1" applyFill="1" applyBorder="1" applyAlignment="1">
      <alignment horizontal="center" vertical="center"/>
    </xf>
    <xf numFmtId="177" fontId="4" fillId="2" borderId="2" xfId="0" applyNumberFormat="1" applyFont="1" applyFill="1" applyBorder="1" applyAlignment="1" applyProtection="1">
      <alignment horizontal="center" vertical="center"/>
      <protection locked="0"/>
    </xf>
    <xf numFmtId="178" fontId="4" fillId="2" borderId="2" xfId="0" applyNumberFormat="1" applyFont="1" applyFill="1" applyBorder="1" applyAlignment="1" applyProtection="1">
      <alignment horizontal="right" vertical="center"/>
      <protection locked="0"/>
    </xf>
    <xf numFmtId="178" fontId="7" fillId="5" borderId="2" xfId="0" applyNumberFormat="1" applyFont="1" applyFill="1" applyBorder="1" applyAlignment="1">
      <alignment horizontal="right" vertical="center"/>
    </xf>
    <xf numFmtId="178" fontId="21" fillId="0" borderId="2" xfId="0" applyNumberFormat="1" applyFont="1" applyBorder="1" applyAlignment="1">
      <alignment horizontal="right" vertical="center"/>
    </xf>
    <xf numFmtId="0" fontId="5" fillId="0" borderId="0" xfId="0" applyFont="1"/>
    <xf numFmtId="9" fontId="8" fillId="2" borderId="2" xfId="0" applyNumberFormat="1" applyFont="1" applyFill="1" applyBorder="1" applyAlignment="1" applyProtection="1">
      <alignment horizontal="center" vertical="center"/>
      <protection locked="0"/>
    </xf>
    <xf numFmtId="0" fontId="6" fillId="0" borderId="0" xfId="0" applyFont="1" applyAlignment="1">
      <alignment vertical="center" wrapText="1"/>
    </xf>
    <xf numFmtId="10" fontId="8" fillId="2" borderId="2" xfId="0" applyNumberFormat="1" applyFont="1" applyFill="1" applyBorder="1" applyAlignment="1" applyProtection="1">
      <alignment horizontal="center" vertical="center"/>
      <protection locked="0"/>
    </xf>
    <xf numFmtId="3" fontId="8" fillId="2" borderId="2" xfId="0" applyNumberFormat="1" applyFont="1" applyFill="1" applyBorder="1" applyAlignment="1" applyProtection="1">
      <alignment horizontal="center" vertical="center"/>
      <protection locked="0"/>
    </xf>
    <xf numFmtId="0" fontId="16" fillId="0" borderId="0" xfId="0" applyFont="1"/>
    <xf numFmtId="0" fontId="23" fillId="0" borderId="0" xfId="0" applyFont="1" applyAlignment="1">
      <alignment vertical="top" wrapText="1"/>
    </xf>
    <xf numFmtId="0" fontId="24" fillId="0" borderId="0" xfId="0" applyFont="1"/>
    <xf numFmtId="0" fontId="25" fillId="0" borderId="0" xfId="0" applyFont="1" applyAlignment="1">
      <alignment horizontal="center" vertical="top"/>
    </xf>
    <xf numFmtId="0" fontId="26" fillId="0" borderId="0" xfId="0" applyFont="1" applyAlignment="1">
      <alignment vertical="top" wrapText="1"/>
    </xf>
    <xf numFmtId="0" fontId="5" fillId="0" borderId="0" xfId="0" applyFont="1" applyAlignment="1">
      <alignment vertical="top" wrapText="1"/>
    </xf>
    <xf numFmtId="0" fontId="9" fillId="2" borderId="2" xfId="0" applyFont="1" applyFill="1" applyBorder="1" applyAlignment="1" applyProtection="1">
      <alignment horizontal="left" vertical="top" wrapText="1"/>
      <protection locked="0"/>
    </xf>
    <xf numFmtId="0" fontId="0" fillId="0" borderId="3" xfId="0" applyBorder="1" applyProtection="1">
      <protection locked="0"/>
    </xf>
    <xf numFmtId="0" fontId="0" fillId="0" borderId="4" xfId="0" applyBorder="1" applyProtection="1">
      <protection locked="0"/>
    </xf>
    <xf numFmtId="0" fontId="0" fillId="0" borderId="15" xfId="0" applyBorder="1" applyProtection="1">
      <protection locked="0"/>
    </xf>
    <xf numFmtId="0" fontId="0" fillId="0" borderId="0" xfId="0" applyProtection="1">
      <protection locked="0"/>
    </xf>
    <xf numFmtId="0" fontId="0" fillId="0" borderId="10"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0" fontId="19" fillId="0" borderId="0" xfId="0" applyFont="1" applyAlignment="1">
      <alignment horizontal="left" vertical="center"/>
    </xf>
    <xf numFmtId="0" fontId="0" fillId="0" borderId="0" xfId="0"/>
    <xf numFmtId="0" fontId="4" fillId="2" borderId="2" xfId="0" applyFont="1" applyFill="1" applyBorder="1" applyAlignment="1" applyProtection="1">
      <alignment horizontal="left" vertical="center"/>
      <protection locked="0"/>
    </xf>
    <xf numFmtId="0" fontId="0" fillId="0" borderId="5" xfId="0" applyBorder="1" applyProtection="1">
      <protection locked="0"/>
    </xf>
    <xf numFmtId="0" fontId="0" fillId="0" borderId="6" xfId="0" applyBorder="1" applyProtection="1">
      <protection locked="0"/>
    </xf>
    <xf numFmtId="0" fontId="20" fillId="8" borderId="0" xfId="0" applyFont="1" applyFill="1" applyAlignment="1">
      <alignment horizontal="center" vertical="center"/>
    </xf>
    <xf numFmtId="178" fontId="7" fillId="0" borderId="2" xfId="0" applyNumberFormat="1" applyFont="1" applyBorder="1" applyAlignment="1">
      <alignment horizontal="right" vertical="center"/>
    </xf>
    <xf numFmtId="0" fontId="0" fillId="0" borderId="6" xfId="0" applyBorder="1"/>
    <xf numFmtId="0" fontId="6" fillId="0" borderId="0" xfId="0" applyFont="1" applyAlignment="1">
      <alignment horizontal="left" vertical="center"/>
    </xf>
    <xf numFmtId="0" fontId="16" fillId="3" borderId="0" xfId="0" applyFont="1" applyFill="1" applyAlignment="1">
      <alignment horizontal="left" vertical="center" indent="1"/>
    </xf>
    <xf numFmtId="0" fontId="14" fillId="3" borderId="2" xfId="0" applyFont="1" applyFill="1" applyBorder="1" applyAlignment="1">
      <alignment horizontal="center" vertical="center"/>
    </xf>
    <xf numFmtId="179" fontId="10" fillId="0" borderId="2" xfId="0" applyNumberFormat="1" applyFont="1" applyBorder="1" applyAlignment="1">
      <alignment horizontal="right" vertical="center"/>
    </xf>
    <xf numFmtId="0" fontId="12" fillId="4" borderId="2" xfId="0" applyFont="1" applyFill="1" applyBorder="1" applyAlignment="1">
      <alignment horizontal="center" vertical="center"/>
    </xf>
    <xf numFmtId="0" fontId="0" fillId="0" borderId="5" xfId="0" applyBorder="1"/>
    <xf numFmtId="0" fontId="17" fillId="6" borderId="0" xfId="0" applyFont="1" applyFill="1" applyAlignment="1">
      <alignment horizontal="center" vertical="center"/>
    </xf>
    <xf numFmtId="0" fontId="4" fillId="2" borderId="2" xfId="0" applyFont="1" applyFill="1" applyBorder="1" applyAlignment="1" applyProtection="1">
      <alignment horizontal="center" vertical="center"/>
      <protection locked="0"/>
    </xf>
    <xf numFmtId="0" fontId="7" fillId="0" borderId="0" xfId="0" applyFont="1" applyAlignment="1">
      <alignment horizontal="left" vertical="center"/>
    </xf>
    <xf numFmtId="0" fontId="15" fillId="0" borderId="0" xfId="0" applyFont="1" applyAlignment="1">
      <alignment horizontal="left" vertical="center"/>
    </xf>
    <xf numFmtId="0" fontId="9" fillId="2" borderId="2" xfId="0" applyFont="1" applyFill="1" applyBorder="1" applyAlignment="1" applyProtection="1">
      <alignment horizontal="left" vertical="center"/>
      <protection locked="0"/>
    </xf>
    <xf numFmtId="0" fontId="8" fillId="2" borderId="2" xfId="0" applyFont="1" applyFill="1" applyBorder="1" applyAlignment="1" applyProtection="1">
      <alignment horizontal="left" vertical="center"/>
      <protection locked="0"/>
    </xf>
    <xf numFmtId="176" fontId="11" fillId="0" borderId="14" xfId="0" applyNumberFormat="1" applyFont="1" applyBorder="1" applyAlignment="1">
      <alignment horizontal="right" vertical="center"/>
    </xf>
    <xf numFmtId="0" fontId="0" fillId="0" borderId="8" xfId="0" applyBorder="1"/>
    <xf numFmtId="0" fontId="0" fillId="0" borderId="16" xfId="0" applyBorder="1"/>
    <xf numFmtId="0" fontId="0" fillId="0" borderId="17" xfId="0" applyBorder="1"/>
    <xf numFmtId="0" fontId="0" fillId="0" borderId="12" xfId="0" applyBorder="1"/>
    <xf numFmtId="0" fontId="0" fillId="0" borderId="18" xfId="0" applyBorder="1"/>
    <xf numFmtId="31" fontId="4" fillId="2" borderId="2" xfId="0" applyNumberFormat="1" applyFont="1" applyFill="1" applyBorder="1" applyAlignment="1" applyProtection="1">
      <alignment horizontal="center" vertical="center"/>
      <protection locked="0"/>
    </xf>
    <xf numFmtId="0" fontId="7" fillId="0" borderId="2" xfId="0" applyFont="1" applyBorder="1" applyAlignment="1">
      <alignment horizontal="center" vertical="center"/>
    </xf>
    <xf numFmtId="0" fontId="6" fillId="0" borderId="0" xfId="0" applyFont="1" applyAlignment="1">
      <alignment horizontal="right" vertical="center"/>
    </xf>
    <xf numFmtId="0" fontId="13" fillId="0" borderId="2" xfId="0" applyFont="1" applyBorder="1" applyAlignment="1">
      <alignment horizontal="center" vertical="center"/>
    </xf>
    <xf numFmtId="178" fontId="13" fillId="0" borderId="2" xfId="0" applyNumberFormat="1" applyFont="1" applyBorder="1" applyAlignment="1">
      <alignment horizontal="right" vertical="center"/>
    </xf>
    <xf numFmtId="0" fontId="18" fillId="7" borderId="0" xfId="0" applyFont="1" applyFill="1" applyAlignment="1">
      <alignment horizontal="center" vertical="center"/>
    </xf>
    <xf numFmtId="0" fontId="2" fillId="2" borderId="2" xfId="0" applyFont="1" applyFill="1" applyBorder="1" applyAlignment="1" applyProtection="1">
      <alignment horizontal="left" vertical="center"/>
      <protection locked="0"/>
    </xf>
    <xf numFmtId="0" fontId="1" fillId="0" borderId="0" xfId="0" applyFont="1" applyAlignment="1">
      <alignment horizontal="center" vertical="center"/>
    </xf>
    <xf numFmtId="0" fontId="10" fillId="3" borderId="7" xfId="0" applyFont="1" applyFill="1" applyBorder="1" applyAlignment="1">
      <alignment horizontal="center" vertical="center"/>
    </xf>
    <xf numFmtId="0" fontId="0" fillId="0" borderId="9" xfId="0" applyBorder="1"/>
    <xf numFmtId="0" fontId="0" fillId="0" borderId="11" xfId="0" applyBorder="1"/>
    <xf numFmtId="0" fontId="0" fillId="0" borderId="13" xfId="0" applyBorder="1"/>
    <xf numFmtId="0" fontId="22" fillId="4" borderId="0" xfId="0" applyFont="1" applyFill="1" applyAlignment="1">
      <alignment horizontal="left" vertical="center" indent="1"/>
    </xf>
    <xf numFmtId="0" fontId="23" fillId="0" borderId="0" xfId="0" applyFont="1" applyAlignment="1">
      <alignment vertical="top" wrapText="1"/>
    </xf>
    <xf numFmtId="0" fontId="7" fillId="0" borderId="0" xfId="0" applyFont="1"/>
    <xf numFmtId="0" fontId="16"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pageSetUpPr fitToPage="1"/>
  </sheetPr>
  <dimension ref="B1:M44"/>
  <sheetViews>
    <sheetView showGridLines="0" tabSelected="1" workbookViewId="0">
      <selection activeCell="D30" sqref="D30"/>
    </sheetView>
  </sheetViews>
  <sheetFormatPr defaultRowHeight="13"/>
  <cols>
    <col min="1" max="1" width="2.7265625" customWidth="1"/>
    <col min="2" max="2" width="4.54296875" bestFit="1" customWidth="1"/>
    <col min="3" max="3" width="22" customWidth="1"/>
    <col min="4" max="4" width="13" customWidth="1"/>
    <col min="5" max="5" width="6.453125" customWidth="1"/>
    <col min="6" max="6" width="9" customWidth="1"/>
    <col min="7" max="7" width="11.453125" customWidth="1"/>
    <col min="8" max="8" width="14" customWidth="1"/>
    <col min="9" max="9" width="6.453125" customWidth="1"/>
    <col min="10" max="11" width="2.453125" customWidth="1"/>
    <col min="12" max="12" width="30" customWidth="1"/>
    <col min="13" max="13" width="15" customWidth="1"/>
  </cols>
  <sheetData>
    <row r="1" spans="2:13" ht="34" customHeight="1">
      <c r="B1" s="66" t="s">
        <v>0</v>
      </c>
      <c r="C1" s="34"/>
      <c r="D1" s="34"/>
      <c r="E1" s="34"/>
      <c r="F1" s="34"/>
      <c r="G1" s="34"/>
      <c r="H1" s="34"/>
      <c r="I1" s="34"/>
    </row>
    <row r="2" spans="2:13" ht="16.5">
      <c r="B2" s="1"/>
      <c r="C2" s="1"/>
      <c r="D2" s="1"/>
      <c r="E2" s="1"/>
      <c r="F2" s="1"/>
      <c r="G2" s="1"/>
      <c r="H2" s="1"/>
      <c r="I2" s="1"/>
      <c r="L2" s="47" t="s">
        <v>1</v>
      </c>
      <c r="M2" s="34"/>
    </row>
    <row r="3" spans="2:13" ht="21.5">
      <c r="B3" s="65"/>
      <c r="C3" s="36"/>
      <c r="D3" s="37"/>
      <c r="E3" s="2" t="s">
        <v>2</v>
      </c>
      <c r="F3" s="3" t="s">
        <v>3</v>
      </c>
      <c r="G3" s="59"/>
      <c r="H3" s="36"/>
      <c r="I3" s="37"/>
    </row>
    <row r="4" spans="2:13" ht="16.5">
      <c r="B4" s="35"/>
      <c r="C4" s="36"/>
      <c r="D4" s="37"/>
      <c r="E4" s="4" t="s">
        <v>4</v>
      </c>
      <c r="F4" s="3" t="s">
        <v>5</v>
      </c>
      <c r="G4" s="48"/>
      <c r="H4" s="36"/>
      <c r="I4" s="37"/>
      <c r="L4" s="6" t="s">
        <v>6</v>
      </c>
      <c r="M4" s="5" t="s">
        <v>7</v>
      </c>
    </row>
    <row r="5" spans="2:13" ht="16.5">
      <c r="L5" s="6" t="s">
        <v>8</v>
      </c>
      <c r="M5" s="5" t="s">
        <v>9</v>
      </c>
    </row>
    <row r="6" spans="2:13" ht="18">
      <c r="B6" s="7" t="s">
        <v>10</v>
      </c>
      <c r="C6" s="35"/>
      <c r="D6" s="36"/>
      <c r="E6" s="37"/>
      <c r="F6" s="3" t="s">
        <v>11</v>
      </c>
      <c r="G6" s="52"/>
      <c r="H6" s="36"/>
      <c r="I6" s="37"/>
      <c r="L6" s="6" t="s">
        <v>12</v>
      </c>
      <c r="M6" s="5" t="s">
        <v>13</v>
      </c>
    </row>
    <row r="7" spans="2:13" ht="16.5">
      <c r="F7" s="3" t="s">
        <v>14</v>
      </c>
      <c r="G7" s="35"/>
      <c r="H7" s="36"/>
      <c r="I7" s="37"/>
    </row>
    <row r="8" spans="2:13" ht="16.5">
      <c r="B8" s="49" t="s">
        <v>15</v>
      </c>
      <c r="C8" s="34"/>
      <c r="D8" s="34"/>
      <c r="E8" s="34"/>
      <c r="F8" s="3" t="s">
        <v>16</v>
      </c>
      <c r="G8" s="51"/>
      <c r="H8" s="36"/>
      <c r="I8" s="37"/>
      <c r="L8" s="64" t="s">
        <v>17</v>
      </c>
      <c r="M8" s="34"/>
    </row>
    <row r="9" spans="2:13" ht="15">
      <c r="F9" s="3" t="s">
        <v>18</v>
      </c>
      <c r="G9" s="51"/>
      <c r="H9" s="36"/>
      <c r="I9" s="37"/>
      <c r="L9" s="33" t="str">
        <f>IF($B$3="","▲ 宛先（会社名）が未入力です","")</f>
        <v>▲ 宛先（会社名）が未入力です</v>
      </c>
      <c r="M9" s="34"/>
    </row>
    <row r="10" spans="2:13" ht="15">
      <c r="F10" s="3" t="s">
        <v>19</v>
      </c>
      <c r="G10" s="51"/>
      <c r="H10" s="36"/>
      <c r="I10" s="37"/>
      <c r="L10" s="33" t="str">
        <f>IF($G$3="","▲ 発行日が未入力です","")</f>
        <v>▲ 発行日が未入力です</v>
      </c>
      <c r="M10" s="34"/>
    </row>
    <row r="11" spans="2:13" ht="8" customHeight="1">
      <c r="L11" s="33" t="str">
        <f>IF(SUMPRODUCT(--($H$17:$H$26&lt;&gt;""),--($I$17:$I$26=""))&gt;0,"▲ 金額があるのに「源泉」欄が空の行があります","")</f>
        <v/>
      </c>
      <c r="M11" s="34"/>
    </row>
    <row r="12" spans="2:13" ht="26" customHeight="1">
      <c r="B12" s="67" t="s">
        <v>20</v>
      </c>
      <c r="C12" s="54"/>
      <c r="D12" s="54"/>
      <c r="E12" s="68"/>
      <c r="F12" s="53">
        <f>$H$32</f>
        <v>0</v>
      </c>
      <c r="G12" s="54"/>
      <c r="H12" s="54"/>
      <c r="I12" s="55"/>
      <c r="L12" s="33" t="str">
        <f>IF(AND($M$4="請求する",$G$10=""),"▲ 消費税を請求する設定ですが登録番号が空です（インボイス不可）","")</f>
        <v>▲ 消費税を請求する設定ですが登録番号が空です（インボイス不可）</v>
      </c>
      <c r="M12" s="34"/>
    </row>
    <row r="13" spans="2:13" ht="26" customHeight="1">
      <c r="B13" s="69"/>
      <c r="C13" s="57"/>
      <c r="D13" s="57"/>
      <c r="E13" s="70"/>
      <c r="F13" s="56"/>
      <c r="G13" s="57"/>
      <c r="H13" s="57"/>
      <c r="I13" s="58"/>
      <c r="L13" s="33" t="str">
        <f>IF($D$36="","▲ お振込先が未入力です","")</f>
        <v>▲ お振込先が未入力です</v>
      </c>
      <c r="M13" s="34"/>
    </row>
    <row r="14" spans="2:13" ht="20" customHeight="1">
      <c r="B14" s="49" t="s">
        <v>21</v>
      </c>
      <c r="C14" s="34"/>
      <c r="D14" s="59"/>
      <c r="E14" s="37"/>
      <c r="F14" s="61" t="str">
        <f>IF($M$5="する","※ 源泉徴収税額を差し引いた金額です","")</f>
        <v>※ 源泉徴収税額を差し引いた金額です</v>
      </c>
      <c r="G14" s="34"/>
      <c r="H14" s="34"/>
      <c r="I14" s="34"/>
      <c r="L14" s="33" t="str">
        <f>IF(AND($M$5="する",$M$18=0),"▲ 源泉徴収する設定ですが対象行（○）がありません","")</f>
        <v>▲ 源泉徴収する設定ですが対象行（○）がありません</v>
      </c>
      <c r="M14" s="34"/>
    </row>
    <row r="15" spans="2:13" ht="8" customHeight="1"/>
    <row r="16" spans="2:13" ht="22" customHeight="1">
      <c r="B16" s="45" t="s">
        <v>22</v>
      </c>
      <c r="C16" s="46"/>
      <c r="D16" s="40"/>
      <c r="E16" s="8" t="s">
        <v>23</v>
      </c>
      <c r="F16" s="8" t="s">
        <v>24</v>
      </c>
      <c r="G16" s="8" t="s">
        <v>25</v>
      </c>
      <c r="H16" s="8" t="s">
        <v>26</v>
      </c>
      <c r="I16" s="8" t="s">
        <v>27</v>
      </c>
    </row>
    <row r="17" spans="2:13" ht="20" customHeight="1">
      <c r="B17" s="35"/>
      <c r="C17" s="36"/>
      <c r="D17" s="37"/>
      <c r="E17" s="9"/>
      <c r="F17" s="5"/>
      <c r="G17" s="10"/>
      <c r="H17" s="11" t="str">
        <f t="shared" ref="H17:H26" si="0">IF(AND($E17="",$G17=""),"",IF($E17="",$G17,ROUND($E17*$G17,0)))</f>
        <v/>
      </c>
      <c r="I17" s="5"/>
      <c r="L17" s="38" t="s">
        <v>28</v>
      </c>
      <c r="M17" s="34"/>
    </row>
    <row r="18" spans="2:13" ht="20" customHeight="1">
      <c r="B18" s="35"/>
      <c r="C18" s="36"/>
      <c r="D18" s="37"/>
      <c r="E18" s="9"/>
      <c r="F18" s="5"/>
      <c r="G18" s="10"/>
      <c r="H18" s="11" t="str">
        <f t="shared" si="0"/>
        <v/>
      </c>
      <c r="I18" s="5"/>
      <c r="L18" s="7" t="s">
        <v>29</v>
      </c>
      <c r="M18" s="12">
        <f>SUMIFS($H$17:$H$26,$I$17:$I$26,"○")</f>
        <v>0</v>
      </c>
    </row>
    <row r="19" spans="2:13" ht="20" customHeight="1">
      <c r="B19" s="35"/>
      <c r="C19" s="36"/>
      <c r="D19" s="37"/>
      <c r="E19" s="9"/>
      <c r="F19" s="5"/>
      <c r="G19" s="10"/>
      <c r="H19" s="11" t="str">
        <f t="shared" si="0"/>
        <v/>
      </c>
      <c r="I19" s="5"/>
      <c r="L19" s="7" t="s">
        <v>30</v>
      </c>
      <c r="M19" s="12">
        <f>IF($M$5="する",ROUNDDOWN(IF($M$18&lt;=税率・設定!C$8,$M$18*税率・設定!C$6,($M$18-税率・設定!C$8)*税率・設定!C$7+税率・設定!C$8*税率・設定!C$6),0),0)</f>
        <v>0</v>
      </c>
    </row>
    <row r="20" spans="2:13" ht="20" customHeight="1">
      <c r="B20" s="35"/>
      <c r="C20" s="36"/>
      <c r="D20" s="37"/>
      <c r="E20" s="9"/>
      <c r="F20" s="5"/>
      <c r="G20" s="10"/>
      <c r="H20" s="11" t="str">
        <f t="shared" si="0"/>
        <v/>
      </c>
      <c r="I20" s="5"/>
    </row>
    <row r="21" spans="2:13" ht="20" customHeight="1">
      <c r="B21" s="35"/>
      <c r="C21" s="36"/>
      <c r="D21" s="37"/>
      <c r="E21" s="9"/>
      <c r="F21" s="5"/>
      <c r="G21" s="10"/>
      <c r="H21" s="11" t="str">
        <f t="shared" si="0"/>
        <v/>
      </c>
      <c r="I21" s="5"/>
    </row>
    <row r="22" spans="2:13" ht="20" customHeight="1">
      <c r="B22" s="35"/>
      <c r="C22" s="36"/>
      <c r="D22" s="37"/>
      <c r="E22" s="9"/>
      <c r="F22" s="5"/>
      <c r="G22" s="10"/>
      <c r="H22" s="11" t="str">
        <f t="shared" si="0"/>
        <v/>
      </c>
      <c r="I22" s="5"/>
    </row>
    <row r="23" spans="2:13" ht="20" customHeight="1">
      <c r="B23" s="35"/>
      <c r="C23" s="36"/>
      <c r="D23" s="37"/>
      <c r="E23" s="9"/>
      <c r="F23" s="5"/>
      <c r="G23" s="10"/>
      <c r="H23" s="11" t="str">
        <f t="shared" si="0"/>
        <v/>
      </c>
      <c r="I23" s="5"/>
    </row>
    <row r="24" spans="2:13" ht="20" customHeight="1">
      <c r="B24" s="35"/>
      <c r="C24" s="36"/>
      <c r="D24" s="37"/>
      <c r="E24" s="9"/>
      <c r="F24" s="5"/>
      <c r="G24" s="10"/>
      <c r="H24" s="11" t="str">
        <f t="shared" si="0"/>
        <v/>
      </c>
      <c r="I24" s="5"/>
    </row>
    <row r="25" spans="2:13" ht="20" customHeight="1">
      <c r="B25" s="35"/>
      <c r="C25" s="36"/>
      <c r="D25" s="37"/>
      <c r="E25" s="9"/>
      <c r="F25" s="5"/>
      <c r="G25" s="10"/>
      <c r="H25" s="11" t="str">
        <f t="shared" si="0"/>
        <v/>
      </c>
      <c r="I25" s="5"/>
    </row>
    <row r="26" spans="2:13" ht="20" customHeight="1">
      <c r="B26" s="35"/>
      <c r="C26" s="36"/>
      <c r="D26" s="37"/>
      <c r="E26" s="9"/>
      <c r="F26" s="5"/>
      <c r="G26" s="10"/>
      <c r="H26" s="11" t="str">
        <f t="shared" si="0"/>
        <v/>
      </c>
      <c r="I26" s="5"/>
    </row>
    <row r="27" spans="2:13" ht="8" customHeight="1"/>
    <row r="28" spans="2:13" ht="19" customHeight="1">
      <c r="F28" s="60" t="str">
        <f>"小計（税抜）"</f>
        <v>小計（税抜）</v>
      </c>
      <c r="G28" s="40"/>
      <c r="H28" s="39">
        <f>SUM($H$17:$H$26)</f>
        <v>0</v>
      </c>
      <c r="I28" s="40"/>
    </row>
    <row r="29" spans="2:13" ht="19" customHeight="1">
      <c r="F29" s="60" t="str">
        <f>IF($M$4="請求する","消費税（"&amp;TEXT(税率・設定!C$5,"0%")&amp;"）","")</f>
        <v>消費税（10%）</v>
      </c>
      <c r="G29" s="40"/>
      <c r="H29" s="39">
        <f>IF($M$4="請求する",IF($M$6="四捨五入",ROUND($H$28*税率・設定!C$5,0),IF($M$6="切上げ",ROUNDUP($H$28*税率・設定!C$5,0),ROUNDDOWN($H$28*税率・設定!C$5,0))),"")</f>
        <v>0</v>
      </c>
      <c r="I29" s="40"/>
    </row>
    <row r="30" spans="2:13" ht="19" customHeight="1">
      <c r="F30" s="62" t="str">
        <f>"合計（税込）"</f>
        <v>合計（税込）</v>
      </c>
      <c r="G30" s="40"/>
      <c r="H30" s="63">
        <f>SUM($H$28:$H$29)</f>
        <v>0</v>
      </c>
      <c r="I30" s="40"/>
    </row>
    <row r="31" spans="2:13" ht="19" customHeight="1">
      <c r="F31" s="60" t="str">
        <f>IF($M$5="する","源泉徴収税額","")</f>
        <v>源泉徴収税額</v>
      </c>
      <c r="G31" s="40"/>
      <c r="H31" s="39">
        <f>IF($M$5="する",-$M$19,"")</f>
        <v>0</v>
      </c>
      <c r="I31" s="40"/>
    </row>
    <row r="32" spans="2:13" ht="19" customHeight="1">
      <c r="F32" s="43" t="str">
        <f>"差引請求額"</f>
        <v>差引請求額</v>
      </c>
      <c r="G32" s="40"/>
      <c r="H32" s="44">
        <f>SUM($H$30:$H$31)</f>
        <v>0</v>
      </c>
      <c r="I32" s="40"/>
    </row>
    <row r="33" spans="2:9" ht="15" customHeight="1">
      <c r="B33" s="50" t="str">
        <f>IF($M$5="する","※ 源泉徴収税額は「源泉」欄が○の行の税抜合計 "&amp;TEXT($M$18,"¥#,##0")&amp;" に対して計算しています。","")</f>
        <v>※ 源泉徴収税額は「源泉」欄が○の行の税抜合計 ¥0 に対して計算しています。</v>
      </c>
      <c r="C33" s="34"/>
      <c r="D33" s="34"/>
      <c r="E33" s="34"/>
      <c r="F33" s="34"/>
      <c r="G33" s="34"/>
      <c r="H33" s="34"/>
      <c r="I33" s="34"/>
    </row>
    <row r="34" spans="2:9" ht="8" customHeight="1"/>
    <row r="35" spans="2:9" ht="16.5">
      <c r="B35" s="42" t="s">
        <v>31</v>
      </c>
      <c r="C35" s="34"/>
      <c r="D35" s="34"/>
      <c r="E35" s="34"/>
      <c r="F35" s="34"/>
      <c r="G35" s="34"/>
      <c r="H35" s="34"/>
      <c r="I35" s="34"/>
    </row>
    <row r="36" spans="2:9" ht="18" customHeight="1">
      <c r="B36" s="41" t="s">
        <v>32</v>
      </c>
      <c r="C36" s="34"/>
      <c r="D36" s="35"/>
      <c r="E36" s="36"/>
      <c r="F36" s="36"/>
      <c r="G36" s="36"/>
      <c r="H36" s="36"/>
      <c r="I36" s="37"/>
    </row>
    <row r="37" spans="2:9" ht="18" customHeight="1">
      <c r="B37" s="41" t="s">
        <v>33</v>
      </c>
      <c r="C37" s="34"/>
      <c r="D37" s="35"/>
      <c r="E37" s="36"/>
      <c r="F37" s="36"/>
      <c r="G37" s="36"/>
      <c r="H37" s="36"/>
      <c r="I37" s="37"/>
    </row>
    <row r="38" spans="2:9" ht="18" customHeight="1">
      <c r="B38" s="41" t="s">
        <v>34</v>
      </c>
      <c r="C38" s="34"/>
      <c r="D38" s="35"/>
      <c r="E38" s="36"/>
      <c r="F38" s="36"/>
      <c r="G38" s="36"/>
      <c r="H38" s="36"/>
      <c r="I38" s="37"/>
    </row>
    <row r="39" spans="2:9" ht="18" customHeight="1">
      <c r="B39" s="51" t="s">
        <v>35</v>
      </c>
      <c r="C39" s="36"/>
      <c r="D39" s="36"/>
      <c r="E39" s="36"/>
      <c r="F39" s="36"/>
      <c r="G39" s="36"/>
      <c r="H39" s="36"/>
      <c r="I39" s="37"/>
    </row>
    <row r="40" spans="2:9" ht="8" customHeight="1"/>
    <row r="41" spans="2:9" ht="16.5">
      <c r="B41" s="42" t="s">
        <v>36</v>
      </c>
      <c r="C41" s="34"/>
      <c r="D41" s="34"/>
      <c r="E41" s="34"/>
      <c r="F41" s="34"/>
      <c r="G41" s="34"/>
      <c r="H41" s="34"/>
      <c r="I41" s="34"/>
    </row>
    <row r="42" spans="2:9" ht="17" customHeight="1">
      <c r="B42" s="24"/>
      <c r="C42" s="25"/>
      <c r="D42" s="25"/>
      <c r="E42" s="25"/>
      <c r="F42" s="25"/>
      <c r="G42" s="25"/>
      <c r="H42" s="25"/>
      <c r="I42" s="26"/>
    </row>
    <row r="43" spans="2:9" ht="17" customHeight="1">
      <c r="B43" s="27"/>
      <c r="C43" s="28"/>
      <c r="D43" s="28"/>
      <c r="E43" s="28"/>
      <c r="F43" s="28"/>
      <c r="G43" s="28"/>
      <c r="H43" s="28"/>
      <c r="I43" s="29"/>
    </row>
    <row r="44" spans="2:9" ht="17" customHeight="1">
      <c r="B44" s="30"/>
      <c r="C44" s="31"/>
      <c r="D44" s="31"/>
      <c r="E44" s="31"/>
      <c r="F44" s="31"/>
      <c r="G44" s="31"/>
      <c r="H44" s="31"/>
      <c r="I44" s="32"/>
    </row>
  </sheetData>
  <sheetProtection sheet="1" formatCells="0" sort="0" autoFilter="0"/>
  <mergeCells count="58">
    <mergeCell ref="B39:I39"/>
    <mergeCell ref="L9:M9"/>
    <mergeCell ref="G8:I8"/>
    <mergeCell ref="D14:E14"/>
    <mergeCell ref="B18:D18"/>
    <mergeCell ref="L11:M11"/>
    <mergeCell ref="B37:C37"/>
    <mergeCell ref="B3:D3"/>
    <mergeCell ref="B21:D21"/>
    <mergeCell ref="B36:C36"/>
    <mergeCell ref="B1:I1"/>
    <mergeCell ref="B26:D26"/>
    <mergeCell ref="D36:I36"/>
    <mergeCell ref="F29:G29"/>
    <mergeCell ref="B23:D23"/>
    <mergeCell ref="B12:E13"/>
    <mergeCell ref="B22:D22"/>
    <mergeCell ref="B17:D17"/>
    <mergeCell ref="F28:G28"/>
    <mergeCell ref="B25:D25"/>
    <mergeCell ref="B8:E8"/>
    <mergeCell ref="B19:D19"/>
    <mergeCell ref="F30:G30"/>
    <mergeCell ref="L12:M12"/>
    <mergeCell ref="H30:I30"/>
    <mergeCell ref="L8:M8"/>
    <mergeCell ref="L2:M2"/>
    <mergeCell ref="D37:I37"/>
    <mergeCell ref="G4:I4"/>
    <mergeCell ref="B14:C14"/>
    <mergeCell ref="B33:I33"/>
    <mergeCell ref="G10:I10"/>
    <mergeCell ref="G6:I6"/>
    <mergeCell ref="L10:M10"/>
    <mergeCell ref="F12:I13"/>
    <mergeCell ref="G7:I7"/>
    <mergeCell ref="G3:I3"/>
    <mergeCell ref="H28:I28"/>
    <mergeCell ref="L13:M13"/>
    <mergeCell ref="G9:I9"/>
    <mergeCell ref="B4:D4"/>
    <mergeCell ref="C6:E6"/>
    <mergeCell ref="B42:I44"/>
    <mergeCell ref="L14:M14"/>
    <mergeCell ref="B24:D24"/>
    <mergeCell ref="L17:M17"/>
    <mergeCell ref="H29:I29"/>
    <mergeCell ref="B38:C38"/>
    <mergeCell ref="B35:I35"/>
    <mergeCell ref="F32:G32"/>
    <mergeCell ref="H32:I32"/>
    <mergeCell ref="H31:I31"/>
    <mergeCell ref="B16:D16"/>
    <mergeCell ref="B41:I41"/>
    <mergeCell ref="B20:D20"/>
    <mergeCell ref="F31:G31"/>
    <mergeCell ref="F14:I14"/>
    <mergeCell ref="D38:I38"/>
  </mergeCells>
  <phoneticPr fontId="27"/>
  <dataValidations count="4">
    <dataValidation type="list" allowBlank="1" errorTitle="入力エラー" error="リストから選択してください" sqref="I17:I26" xr:uid="{00000000-0002-0000-0000-000000000000}">
      <formula1>"○,－"</formula1>
    </dataValidation>
    <dataValidation type="list" allowBlank="1" errorTitle="入力エラー" error="リストから選択してください" sqref="M4" xr:uid="{00000000-0002-0000-0000-000001000000}">
      <formula1>"請求する,請求しない"</formula1>
    </dataValidation>
    <dataValidation type="list" allowBlank="1" errorTitle="入力エラー" error="リストから選択してください" sqref="M5" xr:uid="{00000000-0002-0000-0000-000002000000}">
      <formula1>"する,しない"</formula1>
    </dataValidation>
    <dataValidation type="list" allowBlank="1" errorTitle="入力エラー" error="リストから選択してください" sqref="M6" xr:uid="{00000000-0002-0000-0000-000003000000}">
      <formula1>"切捨て,四捨五入,切上げ"</formula1>
    </dataValidation>
  </dataValidations>
  <pageMargins left="0.5" right="0.5" top="0.6" bottom="0.5"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BBB59"/>
    <pageSetUpPr fitToPage="1"/>
  </sheetPr>
  <dimension ref="A1:L44"/>
  <sheetViews>
    <sheetView showGridLines="0" workbookViewId="0">
      <selection activeCell="F3" sqref="F3:H3"/>
    </sheetView>
  </sheetViews>
  <sheetFormatPr defaultRowHeight="13"/>
  <cols>
    <col min="1" max="1" width="3.453125" customWidth="1"/>
    <col min="2" max="2" width="22" customWidth="1"/>
    <col min="3" max="3" width="13" customWidth="1"/>
    <col min="4" max="4" width="6.453125" customWidth="1"/>
    <col min="5" max="5" width="9" customWidth="1"/>
    <col min="6" max="6" width="11.453125" customWidth="1"/>
    <col min="7" max="7" width="14" customWidth="1"/>
    <col min="8" max="8" width="6.453125" customWidth="1"/>
    <col min="9" max="10" width="2.453125" customWidth="1"/>
    <col min="11" max="11" width="30" customWidth="1"/>
    <col min="12" max="12" width="15" customWidth="1"/>
  </cols>
  <sheetData>
    <row r="1" spans="1:12" ht="34" customHeight="1">
      <c r="A1" s="66" t="s">
        <v>0</v>
      </c>
      <c r="B1" s="34"/>
      <c r="C1" s="34"/>
      <c r="D1" s="34"/>
      <c r="E1" s="34"/>
      <c r="F1" s="34"/>
      <c r="G1" s="34"/>
      <c r="H1" s="34"/>
    </row>
    <row r="2" spans="1:12" ht="16.5">
      <c r="A2" s="1"/>
      <c r="B2" s="1"/>
      <c r="C2" s="1"/>
      <c r="D2" s="1"/>
      <c r="E2" s="1"/>
      <c r="F2" s="1"/>
      <c r="G2" s="1"/>
      <c r="H2" s="1"/>
      <c r="K2" s="47" t="s">
        <v>1</v>
      </c>
      <c r="L2" s="34"/>
    </row>
    <row r="3" spans="1:12" ht="21.5">
      <c r="A3" s="65" t="s">
        <v>37</v>
      </c>
      <c r="B3" s="36"/>
      <c r="C3" s="37"/>
      <c r="D3" s="2" t="s">
        <v>2</v>
      </c>
      <c r="E3" s="3" t="s">
        <v>3</v>
      </c>
      <c r="F3" s="59">
        <v>46295</v>
      </c>
      <c r="G3" s="36"/>
      <c r="H3" s="37"/>
    </row>
    <row r="4" spans="1:12" ht="16.5">
      <c r="A4" s="35" t="s">
        <v>38</v>
      </c>
      <c r="B4" s="36"/>
      <c r="C4" s="37"/>
      <c r="D4" s="4" t="s">
        <v>4</v>
      </c>
      <c r="E4" s="3" t="s">
        <v>5</v>
      </c>
      <c r="F4" s="48" t="s">
        <v>39</v>
      </c>
      <c r="G4" s="36"/>
      <c r="H4" s="37"/>
      <c r="K4" s="6" t="s">
        <v>6</v>
      </c>
      <c r="L4" s="5" t="s">
        <v>7</v>
      </c>
    </row>
    <row r="5" spans="1:12" ht="16.5">
      <c r="K5" s="6" t="s">
        <v>8</v>
      </c>
      <c r="L5" s="5" t="s">
        <v>9</v>
      </c>
    </row>
    <row r="6" spans="1:12" ht="18">
      <c r="A6" s="7" t="s">
        <v>10</v>
      </c>
      <c r="B6" s="35" t="s">
        <v>40</v>
      </c>
      <c r="C6" s="36"/>
      <c r="D6" s="37"/>
      <c r="E6" s="3" t="s">
        <v>11</v>
      </c>
      <c r="F6" s="52" t="s">
        <v>41</v>
      </c>
      <c r="G6" s="36"/>
      <c r="H6" s="37"/>
      <c r="K6" s="6" t="s">
        <v>12</v>
      </c>
      <c r="L6" s="5" t="s">
        <v>13</v>
      </c>
    </row>
    <row r="7" spans="1:12" ht="16.5">
      <c r="E7" s="3" t="s">
        <v>14</v>
      </c>
      <c r="F7" s="35" t="s">
        <v>42</v>
      </c>
      <c r="G7" s="36"/>
      <c r="H7" s="37"/>
    </row>
    <row r="8" spans="1:12" ht="16.5">
      <c r="A8" s="49" t="s">
        <v>15</v>
      </c>
      <c r="B8" s="34"/>
      <c r="C8" s="34"/>
      <c r="D8" s="34"/>
      <c r="E8" s="3" t="s">
        <v>16</v>
      </c>
      <c r="F8" s="51" t="s">
        <v>43</v>
      </c>
      <c r="G8" s="36"/>
      <c r="H8" s="37"/>
      <c r="K8" s="64" t="s">
        <v>17</v>
      </c>
      <c r="L8" s="34"/>
    </row>
    <row r="9" spans="1:12" ht="15">
      <c r="E9" s="3" t="s">
        <v>18</v>
      </c>
      <c r="F9" s="51" t="s">
        <v>44</v>
      </c>
      <c r="G9" s="36"/>
      <c r="H9" s="37"/>
      <c r="K9" s="33" t="str">
        <f>IF($A$3="","▲ 宛先（会社名）が未入力です","")</f>
        <v/>
      </c>
      <c r="L9" s="34"/>
    </row>
    <row r="10" spans="1:12" ht="15">
      <c r="E10" s="3" t="s">
        <v>19</v>
      </c>
      <c r="F10" s="51" t="s">
        <v>45</v>
      </c>
      <c r="G10" s="36"/>
      <c r="H10" s="37"/>
      <c r="K10" s="33" t="str">
        <f>IF($F$3="","▲ 発行日が未入力です","")</f>
        <v/>
      </c>
      <c r="L10" s="34"/>
    </row>
    <row r="11" spans="1:12" ht="8" customHeight="1">
      <c r="K11" s="33" t="str">
        <f>IF(SUMPRODUCT(--($G$17:$G$26&lt;&gt;""),--($H$17:$H$26=""))&gt;0,"▲ 金額があるのに「源泉」欄が空の行があります","")</f>
        <v/>
      </c>
      <c r="L11" s="34"/>
    </row>
    <row r="12" spans="1:12" ht="26" customHeight="1">
      <c r="A12" s="67" t="s">
        <v>20</v>
      </c>
      <c r="B12" s="54"/>
      <c r="C12" s="54"/>
      <c r="D12" s="68"/>
      <c r="E12" s="53">
        <f>$G$32</f>
        <v>270753</v>
      </c>
      <c r="F12" s="54"/>
      <c r="G12" s="54"/>
      <c r="H12" s="55"/>
      <c r="K12" s="33" t="str">
        <f>IF(AND($L$4="請求する",$F$10=""),"▲ 消費税を請求する設定ですが登録番号が空です（インボイス不可）","")</f>
        <v/>
      </c>
      <c r="L12" s="34"/>
    </row>
    <row r="13" spans="1:12" ht="26" customHeight="1">
      <c r="A13" s="69"/>
      <c r="B13" s="57"/>
      <c r="C13" s="57"/>
      <c r="D13" s="70"/>
      <c r="E13" s="56"/>
      <c r="F13" s="57"/>
      <c r="G13" s="57"/>
      <c r="H13" s="58"/>
      <c r="K13" s="33" t="str">
        <f>IF($C$36="","▲ お振込先が未入力です","")</f>
        <v/>
      </c>
      <c r="L13" s="34"/>
    </row>
    <row r="14" spans="1:12" ht="20" customHeight="1">
      <c r="A14" s="49" t="s">
        <v>21</v>
      </c>
      <c r="B14" s="34"/>
      <c r="C14" s="59">
        <v>46326</v>
      </c>
      <c r="D14" s="37"/>
      <c r="E14" s="61" t="str">
        <f>IF($L$5="する","※ 源泉徴収税額を差し引いた金額です","")</f>
        <v>※ 源泉徴収税額を差し引いた金額です</v>
      </c>
      <c r="F14" s="34"/>
      <c r="G14" s="34"/>
      <c r="H14" s="34"/>
      <c r="K14" s="33" t="str">
        <f>IF(AND($L$5="する",$L$18=0),"▲ 源泉徴収する設定ですが対象行（○）がありません","")</f>
        <v/>
      </c>
      <c r="L14" s="34"/>
    </row>
    <row r="15" spans="1:12" ht="8" customHeight="1"/>
    <row r="16" spans="1:12" ht="22" customHeight="1">
      <c r="A16" s="45" t="s">
        <v>22</v>
      </c>
      <c r="B16" s="46"/>
      <c r="C16" s="40"/>
      <c r="D16" s="8" t="s">
        <v>23</v>
      </c>
      <c r="E16" s="8" t="s">
        <v>24</v>
      </c>
      <c r="F16" s="8" t="s">
        <v>25</v>
      </c>
      <c r="G16" s="8" t="s">
        <v>26</v>
      </c>
      <c r="H16" s="8" t="s">
        <v>27</v>
      </c>
    </row>
    <row r="17" spans="1:12" ht="20" customHeight="1">
      <c r="A17" s="35" t="s">
        <v>46</v>
      </c>
      <c r="B17" s="36"/>
      <c r="C17" s="37"/>
      <c r="D17" s="9">
        <v>1</v>
      </c>
      <c r="E17" s="5" t="s">
        <v>47</v>
      </c>
      <c r="F17" s="10">
        <v>150000</v>
      </c>
      <c r="G17" s="11">
        <f t="shared" ref="G17:G26" si="0">IF(AND($D17="",$F17=""),"",IF($D17="",$F17,ROUND($D17*$F17,0)))</f>
        <v>150000</v>
      </c>
      <c r="H17" s="5" t="s">
        <v>48</v>
      </c>
      <c r="K17" s="38" t="s">
        <v>28</v>
      </c>
      <c r="L17" s="34"/>
    </row>
    <row r="18" spans="1:12" ht="20" customHeight="1">
      <c r="A18" s="35" t="s">
        <v>49</v>
      </c>
      <c r="B18" s="36"/>
      <c r="C18" s="37"/>
      <c r="D18" s="9">
        <v>5</v>
      </c>
      <c r="E18" s="5" t="s">
        <v>50</v>
      </c>
      <c r="F18" s="10">
        <v>20000</v>
      </c>
      <c r="G18" s="11">
        <f t="shared" si="0"/>
        <v>100000</v>
      </c>
      <c r="H18" s="5" t="s">
        <v>48</v>
      </c>
      <c r="K18" s="7" t="s">
        <v>29</v>
      </c>
      <c r="L18" s="12">
        <f>SUMIFS($G$17:$G$26,$H$17:$H$26,"○")</f>
        <v>270000</v>
      </c>
    </row>
    <row r="19" spans="1:12" ht="20" customHeight="1">
      <c r="A19" s="35" t="s">
        <v>51</v>
      </c>
      <c r="B19" s="36"/>
      <c r="C19" s="37"/>
      <c r="D19" s="9">
        <v>1</v>
      </c>
      <c r="E19" s="5" t="s">
        <v>47</v>
      </c>
      <c r="F19" s="10">
        <v>20000</v>
      </c>
      <c r="G19" s="11">
        <f t="shared" si="0"/>
        <v>20000</v>
      </c>
      <c r="H19" s="5" t="s">
        <v>48</v>
      </c>
      <c r="K19" s="7" t="s">
        <v>30</v>
      </c>
      <c r="L19" s="12">
        <f>IF($L$5="する",ROUNDDOWN(IF($L$18&lt;=税率・設定!C$8,$L$18*税率・設定!C$6,($L$18-税率・設定!C$8)*税率・設定!C$7+税率・設定!C$8*税率・設定!C$6),0),0)</f>
        <v>27567</v>
      </c>
    </row>
    <row r="20" spans="1:12" ht="20" customHeight="1">
      <c r="A20" s="35" t="s">
        <v>52</v>
      </c>
      <c r="B20" s="36"/>
      <c r="C20" s="37"/>
      <c r="D20" s="9">
        <v>1</v>
      </c>
      <c r="E20" s="5" t="s">
        <v>47</v>
      </c>
      <c r="F20" s="10">
        <v>1200</v>
      </c>
      <c r="G20" s="11">
        <f t="shared" si="0"/>
        <v>1200</v>
      </c>
      <c r="H20" s="5" t="s">
        <v>53</v>
      </c>
    </row>
    <row r="21" spans="1:12" ht="20" customHeight="1">
      <c r="A21" s="35"/>
      <c r="B21" s="36"/>
      <c r="C21" s="37"/>
      <c r="D21" s="9"/>
      <c r="E21" s="5"/>
      <c r="F21" s="10"/>
      <c r="G21" s="11" t="str">
        <f t="shared" si="0"/>
        <v/>
      </c>
      <c r="H21" s="5"/>
    </row>
    <row r="22" spans="1:12" ht="20" customHeight="1">
      <c r="A22" s="35"/>
      <c r="B22" s="36"/>
      <c r="C22" s="37"/>
      <c r="D22" s="9"/>
      <c r="E22" s="5"/>
      <c r="F22" s="10"/>
      <c r="G22" s="11" t="str">
        <f t="shared" si="0"/>
        <v/>
      </c>
      <c r="H22" s="5"/>
    </row>
    <row r="23" spans="1:12" ht="20" customHeight="1">
      <c r="A23" s="35"/>
      <c r="B23" s="36"/>
      <c r="C23" s="37"/>
      <c r="D23" s="9"/>
      <c r="E23" s="5"/>
      <c r="F23" s="10"/>
      <c r="G23" s="11" t="str">
        <f t="shared" si="0"/>
        <v/>
      </c>
      <c r="H23" s="5"/>
    </row>
    <row r="24" spans="1:12" ht="20" customHeight="1">
      <c r="A24" s="35"/>
      <c r="B24" s="36"/>
      <c r="C24" s="37"/>
      <c r="D24" s="9"/>
      <c r="E24" s="5"/>
      <c r="F24" s="10"/>
      <c r="G24" s="11" t="str">
        <f t="shared" si="0"/>
        <v/>
      </c>
      <c r="H24" s="5"/>
    </row>
    <row r="25" spans="1:12" ht="20" customHeight="1">
      <c r="A25" s="35"/>
      <c r="B25" s="36"/>
      <c r="C25" s="37"/>
      <c r="D25" s="9"/>
      <c r="E25" s="5"/>
      <c r="F25" s="10"/>
      <c r="G25" s="11" t="str">
        <f t="shared" si="0"/>
        <v/>
      </c>
      <c r="H25" s="5"/>
    </row>
    <row r="26" spans="1:12" ht="20" customHeight="1">
      <c r="A26" s="35"/>
      <c r="B26" s="36"/>
      <c r="C26" s="37"/>
      <c r="D26" s="9"/>
      <c r="E26" s="5"/>
      <c r="F26" s="10"/>
      <c r="G26" s="11" t="str">
        <f t="shared" si="0"/>
        <v/>
      </c>
      <c r="H26" s="5"/>
    </row>
    <row r="27" spans="1:12" ht="8" customHeight="1"/>
    <row r="28" spans="1:12" ht="19" customHeight="1">
      <c r="E28" s="60" t="str">
        <f>"小計（税抜）"</f>
        <v>小計（税抜）</v>
      </c>
      <c r="F28" s="40"/>
      <c r="G28" s="39">
        <f>SUM($G$17:$G$26)</f>
        <v>271200</v>
      </c>
      <c r="H28" s="40"/>
    </row>
    <row r="29" spans="1:12" ht="19" customHeight="1">
      <c r="E29" s="60" t="str">
        <f>IF($L$4="請求する","消費税（"&amp;TEXT(税率・設定!C$5,"0%")&amp;"）","")</f>
        <v>消費税（10%）</v>
      </c>
      <c r="F29" s="40"/>
      <c r="G29" s="39">
        <f>IF($L$4="請求する",IF($L$6="四捨五入",ROUND($G$28*税率・設定!C$5,0),IF($L$6="切上げ",ROUNDUP($G$28*税率・設定!C$5,0),ROUNDDOWN($G$28*税率・設定!C$5,0))),"")</f>
        <v>27120</v>
      </c>
      <c r="H29" s="40"/>
    </row>
    <row r="30" spans="1:12" ht="19" customHeight="1">
      <c r="E30" s="62" t="str">
        <f>"合計（税込）"</f>
        <v>合計（税込）</v>
      </c>
      <c r="F30" s="40"/>
      <c r="G30" s="63">
        <f>SUM($G$28:$G$29)</f>
        <v>298320</v>
      </c>
      <c r="H30" s="40"/>
    </row>
    <row r="31" spans="1:12" ht="19" customHeight="1">
      <c r="E31" s="60" t="str">
        <f>IF($L$5="する","源泉徴収税額","")</f>
        <v>源泉徴収税額</v>
      </c>
      <c r="F31" s="40"/>
      <c r="G31" s="39">
        <f>IF($L$5="する",-$L$19,"")</f>
        <v>-27567</v>
      </c>
      <c r="H31" s="40"/>
    </row>
    <row r="32" spans="1:12" ht="19" customHeight="1">
      <c r="E32" s="43" t="str">
        <f>"差引請求額"</f>
        <v>差引請求額</v>
      </c>
      <c r="F32" s="40"/>
      <c r="G32" s="44">
        <f>SUM($G$30:$G$31)</f>
        <v>270753</v>
      </c>
      <c r="H32" s="40"/>
    </row>
    <row r="33" spans="1:8" ht="15" customHeight="1">
      <c r="A33" s="50" t="str">
        <f>IF($L$5="する","※ 源泉徴収税額は「源泉」欄が○の行の税抜合計 "&amp;TEXT($L$18,"¥#,##0")&amp;" に対して計算しています。","")</f>
        <v>※ 源泉徴収税額は「源泉」欄が○の行の税抜合計 ¥270,000 に対して計算しています。</v>
      </c>
      <c r="B33" s="34"/>
      <c r="C33" s="34"/>
      <c r="D33" s="34"/>
      <c r="E33" s="34"/>
      <c r="F33" s="34"/>
      <c r="G33" s="34"/>
      <c r="H33" s="34"/>
    </row>
    <row r="34" spans="1:8" ht="8" customHeight="1"/>
    <row r="35" spans="1:8" ht="16.5">
      <c r="A35" s="42" t="s">
        <v>31</v>
      </c>
      <c r="B35" s="34"/>
      <c r="C35" s="34"/>
      <c r="D35" s="34"/>
      <c r="E35" s="34"/>
      <c r="F35" s="34"/>
      <c r="G35" s="34"/>
      <c r="H35" s="34"/>
    </row>
    <row r="36" spans="1:8" ht="18" customHeight="1">
      <c r="A36" s="41" t="s">
        <v>32</v>
      </c>
      <c r="B36" s="34"/>
      <c r="C36" s="35" t="s">
        <v>54</v>
      </c>
      <c r="D36" s="36"/>
      <c r="E36" s="36"/>
      <c r="F36" s="36"/>
      <c r="G36" s="36"/>
      <c r="H36" s="37"/>
    </row>
    <row r="37" spans="1:8" ht="18" customHeight="1">
      <c r="A37" s="41" t="s">
        <v>33</v>
      </c>
      <c r="B37" s="34"/>
      <c r="C37" s="35" t="s">
        <v>55</v>
      </c>
      <c r="D37" s="36"/>
      <c r="E37" s="36"/>
      <c r="F37" s="36"/>
      <c r="G37" s="36"/>
      <c r="H37" s="37"/>
    </row>
    <row r="38" spans="1:8" ht="18" customHeight="1">
      <c r="A38" s="41" t="s">
        <v>34</v>
      </c>
      <c r="B38" s="34"/>
      <c r="C38" s="35" t="s">
        <v>56</v>
      </c>
      <c r="D38" s="36"/>
      <c r="E38" s="36"/>
      <c r="F38" s="36"/>
      <c r="G38" s="36"/>
      <c r="H38" s="37"/>
    </row>
    <row r="39" spans="1:8" ht="18" customHeight="1">
      <c r="A39" s="51" t="s">
        <v>35</v>
      </c>
      <c r="B39" s="36"/>
      <c r="C39" s="36"/>
      <c r="D39" s="36"/>
      <c r="E39" s="36"/>
      <c r="F39" s="36"/>
      <c r="G39" s="36"/>
      <c r="H39" s="37"/>
    </row>
    <row r="40" spans="1:8" ht="8" customHeight="1"/>
    <row r="41" spans="1:8" ht="16.5">
      <c r="A41" s="42" t="s">
        <v>36</v>
      </c>
      <c r="B41" s="34"/>
      <c r="C41" s="34"/>
      <c r="D41" s="34"/>
      <c r="E41" s="34"/>
      <c r="F41" s="34"/>
      <c r="G41" s="34"/>
      <c r="H41" s="34"/>
    </row>
    <row r="42" spans="1:8" ht="17" customHeight="1">
      <c r="A42" s="24" t="s">
        <v>57</v>
      </c>
      <c r="B42" s="25"/>
      <c r="C42" s="25"/>
      <c r="D42" s="25"/>
      <c r="E42" s="25"/>
      <c r="F42" s="25"/>
      <c r="G42" s="25"/>
      <c r="H42" s="26"/>
    </row>
    <row r="43" spans="1:8" ht="17" customHeight="1">
      <c r="A43" s="27"/>
      <c r="B43" s="28"/>
      <c r="C43" s="28"/>
      <c r="D43" s="28"/>
      <c r="E43" s="28"/>
      <c r="F43" s="28"/>
      <c r="G43" s="28"/>
      <c r="H43" s="29"/>
    </row>
    <row r="44" spans="1:8" ht="17" customHeight="1">
      <c r="A44" s="30"/>
      <c r="B44" s="31"/>
      <c r="C44" s="31"/>
      <c r="D44" s="31"/>
      <c r="E44" s="31"/>
      <c r="F44" s="31"/>
      <c r="G44" s="31"/>
      <c r="H44" s="32"/>
    </row>
  </sheetData>
  <sheetProtection sheet="1" formatCells="0" sort="0" autoFilter="0"/>
  <mergeCells count="58">
    <mergeCell ref="A39:H39"/>
    <mergeCell ref="K9:L9"/>
    <mergeCell ref="F8:H8"/>
    <mergeCell ref="C14:D14"/>
    <mergeCell ref="A18:C18"/>
    <mergeCell ref="K11:L11"/>
    <mergeCell ref="A37:B37"/>
    <mergeCell ref="A3:C3"/>
    <mergeCell ref="A21:C21"/>
    <mergeCell ref="A36:B36"/>
    <mergeCell ref="A1:H1"/>
    <mergeCell ref="A26:C26"/>
    <mergeCell ref="C36:H36"/>
    <mergeCell ref="E29:F29"/>
    <mergeCell ref="A23:C23"/>
    <mergeCell ref="A12:D13"/>
    <mergeCell ref="A22:C22"/>
    <mergeCell ref="A17:C17"/>
    <mergeCell ref="E28:F28"/>
    <mergeCell ref="A25:C25"/>
    <mergeCell ref="A8:D8"/>
    <mergeCell ref="A19:C19"/>
    <mergeCell ref="E30:F30"/>
    <mergeCell ref="K12:L12"/>
    <mergeCell ref="G30:H30"/>
    <mergeCell ref="K8:L8"/>
    <mergeCell ref="K2:L2"/>
    <mergeCell ref="C37:H37"/>
    <mergeCell ref="F4:H4"/>
    <mergeCell ref="A14:B14"/>
    <mergeCell ref="A33:H33"/>
    <mergeCell ref="F10:H10"/>
    <mergeCell ref="F6:H6"/>
    <mergeCell ref="K10:L10"/>
    <mergeCell ref="E12:H13"/>
    <mergeCell ref="F7:H7"/>
    <mergeCell ref="F3:H3"/>
    <mergeCell ref="G28:H28"/>
    <mergeCell ref="K13:L13"/>
    <mergeCell ref="F9:H9"/>
    <mergeCell ref="A4:C4"/>
    <mergeCell ref="B6:D6"/>
    <mergeCell ref="A42:H44"/>
    <mergeCell ref="K14:L14"/>
    <mergeCell ref="A24:C24"/>
    <mergeCell ref="K17:L17"/>
    <mergeCell ref="G29:H29"/>
    <mergeCell ref="A38:B38"/>
    <mergeCell ref="A35:H35"/>
    <mergeCell ref="E32:F32"/>
    <mergeCell ref="G32:H32"/>
    <mergeCell ref="G31:H31"/>
    <mergeCell ref="A16:C16"/>
    <mergeCell ref="A41:H41"/>
    <mergeCell ref="A20:C20"/>
    <mergeCell ref="E31:F31"/>
    <mergeCell ref="E14:H14"/>
    <mergeCell ref="C38:H38"/>
  </mergeCells>
  <phoneticPr fontId="27"/>
  <dataValidations count="4">
    <dataValidation type="list" allowBlank="1" errorTitle="入力エラー" error="リストから選択してください" sqref="H17:H26" xr:uid="{00000000-0002-0000-0100-000000000000}">
      <formula1>"○,－"</formula1>
    </dataValidation>
    <dataValidation type="list" allowBlank="1" errorTitle="入力エラー" error="リストから選択してください" sqref="L4" xr:uid="{00000000-0002-0000-0100-000001000000}">
      <formula1>"請求する,請求しない"</formula1>
    </dataValidation>
    <dataValidation type="list" allowBlank="1" errorTitle="入力エラー" error="リストから選択してください" sqref="L5" xr:uid="{00000000-0002-0000-0100-000002000000}">
      <formula1>"する,しない"</formula1>
    </dataValidation>
    <dataValidation type="list" allowBlank="1" errorTitle="入力エラー" error="リストから選択してください" sqref="L6" xr:uid="{00000000-0002-0000-0100-000003000000}">
      <formula1>"切捨て,四捨五入,切上げ"</formula1>
    </dataValidation>
  </dataValidations>
  <pageMargins left="0.5" right="0.5" top="0.6" bottom="0.5"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6A6A6"/>
    <pageSetUpPr fitToPage="1"/>
  </sheetPr>
  <dimension ref="B2:D52"/>
  <sheetViews>
    <sheetView showGridLines="0" workbookViewId="0"/>
  </sheetViews>
  <sheetFormatPr defaultRowHeight="13"/>
  <cols>
    <col min="1" max="1" width="3" customWidth="1"/>
    <col min="2" max="2" width="34" customWidth="1"/>
    <col min="3" max="3" width="14" customWidth="1"/>
    <col min="4" max="4" width="60" customWidth="1"/>
  </cols>
  <sheetData>
    <row r="2" spans="2:4" ht="22" customHeight="1">
      <c r="B2" s="71" t="s">
        <v>58</v>
      </c>
      <c r="C2" s="34"/>
      <c r="D2" s="34"/>
    </row>
    <row r="4" spans="2:4" ht="28" customHeight="1">
      <c r="B4" s="13" t="s">
        <v>59</v>
      </c>
      <c r="C4" s="14">
        <v>0.1</v>
      </c>
      <c r="D4" s="15" t="s">
        <v>60</v>
      </c>
    </row>
    <row r="5" spans="2:4" ht="28" customHeight="1">
      <c r="B5" s="13" t="s">
        <v>61</v>
      </c>
      <c r="C5" s="14">
        <f>C4</f>
        <v>0.1</v>
      </c>
      <c r="D5" s="15" t="s">
        <v>62</v>
      </c>
    </row>
    <row r="6" spans="2:4" ht="28" customHeight="1">
      <c r="B6" s="13" t="s">
        <v>63</v>
      </c>
      <c r="C6" s="16">
        <v>0.1021</v>
      </c>
      <c r="D6" s="15" t="s">
        <v>64</v>
      </c>
    </row>
    <row r="7" spans="2:4" ht="28" customHeight="1">
      <c r="B7" s="13" t="s">
        <v>65</v>
      </c>
      <c r="C7" s="16">
        <v>0.20419999999999999</v>
      </c>
      <c r="D7" s="15" t="s">
        <v>66</v>
      </c>
    </row>
    <row r="8" spans="2:4" ht="28" customHeight="1">
      <c r="B8" s="13" t="s">
        <v>67</v>
      </c>
      <c r="C8" s="17">
        <v>1000000</v>
      </c>
      <c r="D8" s="15" t="s">
        <v>68</v>
      </c>
    </row>
    <row r="11" spans="2:4" ht="22" customHeight="1">
      <c r="B11" s="71" t="s">
        <v>69</v>
      </c>
      <c r="C11" s="34"/>
      <c r="D11" s="34"/>
    </row>
    <row r="12" spans="2:4" ht="16" customHeight="1">
      <c r="B12" s="74" t="s">
        <v>70</v>
      </c>
      <c r="C12" s="34"/>
      <c r="D12" s="34"/>
    </row>
    <row r="13" spans="2:4" ht="16" customHeight="1">
      <c r="B13" s="73" t="s">
        <v>71</v>
      </c>
      <c r="C13" s="34"/>
      <c r="D13" s="34"/>
    </row>
    <row r="14" spans="2:4" ht="16" customHeight="1">
      <c r="B14" s="73" t="s">
        <v>72</v>
      </c>
      <c r="C14" s="34"/>
      <c r="D14" s="34"/>
    </row>
    <row r="15" spans="2:4" ht="16" customHeight="1">
      <c r="B15" s="73" t="s">
        <v>73</v>
      </c>
      <c r="C15" s="34"/>
      <c r="D15" s="34"/>
    </row>
    <row r="16" spans="2:4" ht="16" customHeight="1">
      <c r="B16" s="73" t="s">
        <v>74</v>
      </c>
      <c r="C16" s="34"/>
      <c r="D16" s="34"/>
    </row>
    <row r="17" spans="2:4" ht="16" customHeight="1">
      <c r="B17" s="73" t="s">
        <v>75</v>
      </c>
      <c r="C17" s="34"/>
      <c r="D17" s="34"/>
    </row>
    <row r="18" spans="2:4" ht="16" customHeight="1">
      <c r="B18" s="73"/>
      <c r="C18" s="34"/>
      <c r="D18" s="34"/>
    </row>
    <row r="19" spans="2:4" ht="16" customHeight="1">
      <c r="B19" s="74" t="s">
        <v>76</v>
      </c>
      <c r="C19" s="34"/>
      <c r="D19" s="34"/>
    </row>
    <row r="20" spans="2:4" ht="16" customHeight="1">
      <c r="B20" s="73" t="s">
        <v>77</v>
      </c>
      <c r="C20" s="34"/>
      <c r="D20" s="34"/>
    </row>
    <row r="21" spans="2:4" ht="16" customHeight="1">
      <c r="B21" s="73" t="s">
        <v>78</v>
      </c>
      <c r="C21" s="34"/>
      <c r="D21" s="34"/>
    </row>
    <row r="22" spans="2:4" ht="16" customHeight="1">
      <c r="B22" s="73" t="s">
        <v>79</v>
      </c>
      <c r="C22" s="34"/>
      <c r="D22" s="34"/>
    </row>
    <row r="23" spans="2:4" ht="16" customHeight="1">
      <c r="B23" s="73"/>
      <c r="C23" s="34"/>
      <c r="D23" s="34"/>
    </row>
    <row r="24" spans="2:4" ht="16" customHeight="1">
      <c r="B24" s="74" t="s">
        <v>80</v>
      </c>
      <c r="C24" s="34"/>
      <c r="D24" s="34"/>
    </row>
    <row r="25" spans="2:4" ht="16" customHeight="1">
      <c r="B25" s="73" t="s">
        <v>81</v>
      </c>
      <c r="C25" s="34"/>
      <c r="D25" s="34"/>
    </row>
    <row r="26" spans="2:4" ht="16" customHeight="1">
      <c r="B26" s="73" t="s">
        <v>82</v>
      </c>
      <c r="C26" s="34"/>
      <c r="D26" s="34"/>
    </row>
    <row r="27" spans="2:4" ht="16" customHeight="1">
      <c r="B27" s="73" t="s">
        <v>83</v>
      </c>
      <c r="C27" s="34"/>
      <c r="D27" s="34"/>
    </row>
    <row r="28" spans="2:4" ht="16" customHeight="1">
      <c r="B28" s="73" t="s">
        <v>84</v>
      </c>
      <c r="C28" s="34"/>
      <c r="D28" s="34"/>
    </row>
    <row r="29" spans="2:4" ht="16" customHeight="1">
      <c r="B29" s="73" t="s">
        <v>85</v>
      </c>
      <c r="C29" s="34"/>
      <c r="D29" s="34"/>
    </row>
    <row r="30" spans="2:4" ht="16" customHeight="1">
      <c r="B30" s="73"/>
      <c r="C30" s="34"/>
      <c r="D30" s="34"/>
    </row>
    <row r="31" spans="2:4" ht="16" customHeight="1">
      <c r="B31" s="74" t="s">
        <v>86</v>
      </c>
      <c r="C31" s="34"/>
      <c r="D31" s="34"/>
    </row>
    <row r="32" spans="2:4" ht="16" customHeight="1">
      <c r="B32" s="73" t="s">
        <v>87</v>
      </c>
      <c r="C32" s="34"/>
      <c r="D32" s="34"/>
    </row>
    <row r="33" spans="2:4" ht="16" customHeight="1">
      <c r="B33" s="73" t="s">
        <v>88</v>
      </c>
      <c r="C33" s="34"/>
      <c r="D33" s="34"/>
    </row>
    <row r="34" spans="2:4" ht="16" customHeight="1">
      <c r="B34" s="73" t="s">
        <v>89</v>
      </c>
      <c r="C34" s="34"/>
      <c r="D34" s="34"/>
    </row>
    <row r="35" spans="2:4" ht="16" customHeight="1">
      <c r="B35" s="73"/>
      <c r="C35" s="34"/>
      <c r="D35" s="34"/>
    </row>
    <row r="36" spans="2:4" ht="16" customHeight="1">
      <c r="B36" s="74" t="s">
        <v>90</v>
      </c>
      <c r="C36" s="34"/>
      <c r="D36" s="34"/>
    </row>
    <row r="37" spans="2:4" ht="16" customHeight="1">
      <c r="B37" s="73" t="s">
        <v>91</v>
      </c>
      <c r="C37" s="34"/>
      <c r="D37" s="34"/>
    </row>
    <row r="38" spans="2:4" ht="16" customHeight="1">
      <c r="B38" s="73" t="s">
        <v>92</v>
      </c>
      <c r="C38" s="34"/>
      <c r="D38" s="34"/>
    </row>
    <row r="39" spans="2:4" ht="16" customHeight="1">
      <c r="B39" s="73" t="s">
        <v>93</v>
      </c>
      <c r="C39" s="34"/>
      <c r="D39" s="34"/>
    </row>
    <row r="40" spans="2:4" ht="16" customHeight="1">
      <c r="B40" s="73" t="s">
        <v>94</v>
      </c>
      <c r="C40" s="34"/>
      <c r="D40" s="34"/>
    </row>
    <row r="41" spans="2:4" ht="16" customHeight="1">
      <c r="B41" s="73" t="s">
        <v>95</v>
      </c>
      <c r="C41" s="34"/>
      <c r="D41" s="34"/>
    </row>
    <row r="42" spans="2:4" ht="16" customHeight="1">
      <c r="B42" s="73" t="s">
        <v>96</v>
      </c>
      <c r="C42" s="34"/>
      <c r="D42" s="34"/>
    </row>
    <row r="43" spans="2:4" ht="16" customHeight="1">
      <c r="B43" s="73"/>
      <c r="C43" s="34"/>
      <c r="D43" s="34"/>
    </row>
    <row r="44" spans="2:4" ht="16" customHeight="1">
      <c r="B44" s="74" t="s">
        <v>97</v>
      </c>
      <c r="C44" s="34"/>
      <c r="D44" s="34"/>
    </row>
    <row r="45" spans="2:4" ht="16" customHeight="1">
      <c r="B45" s="73" t="s">
        <v>98</v>
      </c>
      <c r="C45" s="34"/>
      <c r="D45" s="34"/>
    </row>
    <row r="46" spans="2:4" ht="16" customHeight="1">
      <c r="B46" s="73" t="s">
        <v>99</v>
      </c>
      <c r="C46" s="34"/>
      <c r="D46" s="34"/>
    </row>
    <row r="47" spans="2:4" ht="16" customHeight="1">
      <c r="B47" s="73" t="s">
        <v>100</v>
      </c>
      <c r="C47" s="34"/>
      <c r="D47" s="34"/>
    </row>
    <row r="48" spans="2:4" ht="16" customHeight="1">
      <c r="B48" s="73" t="s">
        <v>101</v>
      </c>
      <c r="C48" s="34"/>
      <c r="D48" s="34"/>
    </row>
    <row r="49" spans="2:4" ht="16" customHeight="1">
      <c r="B49" s="73" t="s">
        <v>102</v>
      </c>
      <c r="C49" s="34"/>
      <c r="D49" s="34"/>
    </row>
    <row r="50" spans="2:4" ht="16" customHeight="1">
      <c r="B50" s="73" t="s">
        <v>103</v>
      </c>
      <c r="C50" s="34"/>
      <c r="D50" s="34"/>
    </row>
    <row r="52" spans="2:4" ht="34" customHeight="1">
      <c r="B52" s="72" t="s">
        <v>104</v>
      </c>
      <c r="C52" s="34"/>
      <c r="D52" s="34"/>
    </row>
  </sheetData>
  <sheetProtection sheet="1" formatCells="0" sort="0" autoFilter="0"/>
  <mergeCells count="42">
    <mergeCell ref="B11:D11"/>
    <mergeCell ref="B42:D42"/>
    <mergeCell ref="B14:D14"/>
    <mergeCell ref="B23:D23"/>
    <mergeCell ref="B48:D48"/>
    <mergeCell ref="B17:D17"/>
    <mergeCell ref="B13:D13"/>
    <mergeCell ref="B44:D44"/>
    <mergeCell ref="B29:D29"/>
    <mergeCell ref="B38:D38"/>
    <mergeCell ref="B34:D34"/>
    <mergeCell ref="B28:D28"/>
    <mergeCell ref="B19:D19"/>
    <mergeCell ref="B37:D37"/>
    <mergeCell ref="B49:D49"/>
    <mergeCell ref="B40:D40"/>
    <mergeCell ref="B30:D30"/>
    <mergeCell ref="B15:D15"/>
    <mergeCell ref="B24:D24"/>
    <mergeCell ref="B20:D20"/>
    <mergeCell ref="B33:D33"/>
    <mergeCell ref="B36:D36"/>
    <mergeCell ref="B45:D45"/>
    <mergeCell ref="B41:D41"/>
    <mergeCell ref="B32:D32"/>
    <mergeCell ref="B35:D35"/>
    <mergeCell ref="B2:D2"/>
    <mergeCell ref="B52:D52"/>
    <mergeCell ref="B21:D21"/>
    <mergeCell ref="B43:D43"/>
    <mergeCell ref="B12:D12"/>
    <mergeCell ref="B39:D39"/>
    <mergeCell ref="B50:D50"/>
    <mergeCell ref="B26:D26"/>
    <mergeCell ref="B25:D25"/>
    <mergeCell ref="B47:D47"/>
    <mergeCell ref="B16:D16"/>
    <mergeCell ref="B31:D31"/>
    <mergeCell ref="B46:D46"/>
    <mergeCell ref="B22:D22"/>
    <mergeCell ref="B18:D18"/>
    <mergeCell ref="B27:D27"/>
  </mergeCells>
  <phoneticPr fontId="27"/>
  <pageMargins left="0.75" right="0.75" top="1" bottom="1" header="0.5" footer="0.5"/>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9C9C9"/>
    <pageSetUpPr fitToPage="1"/>
  </sheetPr>
  <dimension ref="B2:C32"/>
  <sheetViews>
    <sheetView showGridLines="0" workbookViewId="0"/>
  </sheetViews>
  <sheetFormatPr defaultRowHeight="13"/>
  <cols>
    <col min="1" max="1" width="2" customWidth="1"/>
    <col min="2" max="2" width="6" customWidth="1"/>
    <col min="3" max="3" width="80" customWidth="1"/>
  </cols>
  <sheetData>
    <row r="2" spans="2:3" ht="22" customHeight="1">
      <c r="B2" s="71" t="s">
        <v>105</v>
      </c>
      <c r="C2" s="34"/>
    </row>
    <row r="3" spans="2:3" ht="18">
      <c r="C3" s="20" t="s">
        <v>106</v>
      </c>
    </row>
    <row r="5" spans="2:3" ht="36" customHeight="1">
      <c r="B5" s="21">
        <v>1</v>
      </c>
      <c r="C5" s="22" t="s">
        <v>107</v>
      </c>
    </row>
    <row r="6" spans="2:3" ht="68" customHeight="1">
      <c r="B6" s="21">
        <v>2</v>
      </c>
      <c r="C6" s="22" t="s">
        <v>108</v>
      </c>
    </row>
    <row r="7" spans="2:3" ht="36" customHeight="1">
      <c r="B7" s="21">
        <v>3</v>
      </c>
      <c r="C7" s="22" t="s">
        <v>109</v>
      </c>
    </row>
    <row r="8" spans="2:3" ht="68" customHeight="1">
      <c r="B8" s="21">
        <v>4</v>
      </c>
      <c r="C8" s="22" t="s">
        <v>110</v>
      </c>
    </row>
    <row r="9" spans="2:3" ht="36" customHeight="1">
      <c r="B9" s="21">
        <v>5</v>
      </c>
      <c r="C9" s="22" t="s">
        <v>111</v>
      </c>
    </row>
    <row r="10" spans="2:3" ht="68" customHeight="1">
      <c r="B10" s="21">
        <v>6</v>
      </c>
      <c r="C10" s="22" t="s">
        <v>112</v>
      </c>
    </row>
    <row r="11" spans="2:3" ht="36" customHeight="1">
      <c r="B11" s="21">
        <v>7</v>
      </c>
      <c r="C11" s="22" t="s">
        <v>113</v>
      </c>
    </row>
    <row r="12" spans="2:3" ht="52" customHeight="1">
      <c r="B12" s="21">
        <v>8</v>
      </c>
      <c r="C12" s="22" t="s">
        <v>114</v>
      </c>
    </row>
    <row r="13" spans="2:3" ht="36" customHeight="1">
      <c r="B13" s="21">
        <v>9</v>
      </c>
      <c r="C13" s="22" t="s">
        <v>115</v>
      </c>
    </row>
    <row r="14" spans="2:3" ht="36" customHeight="1">
      <c r="B14" s="21">
        <v>10</v>
      </c>
      <c r="C14" s="22" t="s">
        <v>116</v>
      </c>
    </row>
    <row r="16" spans="2:3" ht="22" customHeight="1">
      <c r="B16" s="71" t="s">
        <v>117</v>
      </c>
      <c r="C16" s="34"/>
    </row>
    <row r="17" spans="3:3" ht="16.5">
      <c r="C17" s="18" t="s">
        <v>118</v>
      </c>
    </row>
    <row r="18" spans="3:3" ht="42" customHeight="1">
      <c r="C18" s="23" t="s">
        <v>119</v>
      </c>
    </row>
    <row r="20" spans="3:3" ht="16.5">
      <c r="C20" s="18" t="s">
        <v>120</v>
      </c>
    </row>
    <row r="21" spans="3:3" ht="42" customHeight="1">
      <c r="C21" s="23" t="s">
        <v>121</v>
      </c>
    </row>
    <row r="23" spans="3:3" ht="16.5">
      <c r="C23" s="18" t="s">
        <v>122</v>
      </c>
    </row>
    <row r="24" spans="3:3" ht="42" customHeight="1">
      <c r="C24" s="23" t="s">
        <v>123</v>
      </c>
    </row>
    <row r="26" spans="3:3" ht="16.5">
      <c r="C26" s="18" t="s">
        <v>124</v>
      </c>
    </row>
    <row r="27" spans="3:3" ht="42" customHeight="1">
      <c r="C27" s="23" t="s">
        <v>125</v>
      </c>
    </row>
    <row r="29" spans="3:3" ht="16.5">
      <c r="C29" s="18" t="s">
        <v>126</v>
      </c>
    </row>
    <row r="30" spans="3:3" ht="42" customHeight="1">
      <c r="C30" s="23" t="s">
        <v>127</v>
      </c>
    </row>
    <row r="32" spans="3:3" ht="44" customHeight="1">
      <c r="C32" s="19" t="s">
        <v>104</v>
      </c>
    </row>
  </sheetData>
  <mergeCells count="2">
    <mergeCell ref="B16:C16"/>
    <mergeCell ref="B2:C2"/>
  </mergeCells>
  <phoneticPr fontId="27"/>
  <pageMargins left="0.75" right="0.75" top="1" bottom="1" header="0.5" footer="0.5"/>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請求書</vt:lpstr>
      <vt:lpstr>記入例</vt:lpstr>
      <vt:lpstr>税率・設定</vt:lpstr>
      <vt:lpstr>使い方</vt:lpstr>
      <vt:lpstr>記入例!Print_Area</vt:lpstr>
      <vt:lpstr>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智紀 今西</cp:lastModifiedBy>
  <cp:lastPrinted>2026-09-01T06:08:23Z</cp:lastPrinted>
  <dcterms:created xsi:type="dcterms:W3CDTF">2026-09-01T04:49:42Z</dcterms:created>
  <dcterms:modified xsi:type="dcterms:W3CDTF">2026-09-01T06:08:54Z</dcterms:modified>
</cp:coreProperties>
</file>